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09" i="1" l="1"/>
  <c r="F509" i="1"/>
  <c r="J509" i="1"/>
  <c r="G467" i="1"/>
  <c r="I467" i="1"/>
  <c r="J425" i="1"/>
  <c r="G383" i="1"/>
  <c r="I383" i="1"/>
  <c r="H341" i="1"/>
  <c r="F341" i="1"/>
  <c r="J341" i="1"/>
  <c r="I425" i="1"/>
  <c r="F467" i="1"/>
  <c r="J467" i="1"/>
  <c r="G509" i="1"/>
  <c r="H551" i="1"/>
  <c r="I593" i="1"/>
  <c r="G257" i="1"/>
  <c r="H299" i="1"/>
  <c r="I341" i="1"/>
  <c r="F383" i="1"/>
  <c r="J383" i="1"/>
  <c r="G425" i="1"/>
  <c r="H467" i="1"/>
  <c r="I509" i="1"/>
  <c r="F551" i="1"/>
  <c r="J551" i="1"/>
  <c r="G593" i="1"/>
  <c r="I215" i="1"/>
  <c r="F215" i="1"/>
  <c r="J215" i="1"/>
  <c r="F173" i="1"/>
  <c r="H173" i="1"/>
  <c r="I173" i="1"/>
  <c r="J173" i="1"/>
  <c r="G131" i="1"/>
  <c r="I131" i="1"/>
  <c r="G173" i="1"/>
  <c r="H215" i="1"/>
  <c r="I257" i="1"/>
  <c r="F299" i="1"/>
  <c r="J299" i="1"/>
  <c r="G341" i="1"/>
  <c r="H383" i="1"/>
  <c r="F131" i="1"/>
  <c r="H131" i="1"/>
  <c r="J131" i="1"/>
  <c r="G89" i="1"/>
  <c r="I89" i="1"/>
  <c r="H89" i="1"/>
  <c r="F89" i="1"/>
  <c r="J89" i="1"/>
  <c r="G47" i="1"/>
  <c r="J47" i="1"/>
  <c r="H47" i="1"/>
  <c r="I47" i="1"/>
  <c r="F47" i="1"/>
  <c r="G594" i="1" l="1"/>
  <c r="I594" i="1"/>
  <c r="J594" i="1"/>
  <c r="F594" i="1"/>
  <c r="H594" i="1"/>
  <c r="L363" i="1"/>
  <c r="L368" i="1"/>
  <c r="L311" i="1"/>
  <c r="L341" i="1"/>
  <c r="L405" i="1"/>
  <c r="L410" i="1"/>
  <c r="L447" i="1"/>
  <c r="L452" i="1"/>
  <c r="L143" i="1"/>
  <c r="L173" i="1"/>
  <c r="L383" i="1"/>
  <c r="L353" i="1"/>
  <c r="L551" i="1"/>
  <c r="L521" i="1"/>
  <c r="L489" i="1"/>
  <c r="L494" i="1"/>
  <c r="L382" i="1"/>
  <c r="L131" i="1"/>
  <c r="L101" i="1"/>
  <c r="L563" i="1"/>
  <c r="L593" i="1"/>
  <c r="L207" i="1"/>
  <c r="L585" i="1"/>
  <c r="L578" i="1"/>
  <c r="L573" i="1"/>
  <c r="L466" i="1"/>
  <c r="L74" i="1"/>
  <c r="L69" i="1"/>
  <c r="L257" i="1"/>
  <c r="L227" i="1"/>
  <c r="L321" i="1"/>
  <c r="L326" i="1"/>
  <c r="L459" i="1"/>
  <c r="L88" i="1"/>
  <c r="L165" i="1"/>
  <c r="L594" i="1"/>
  <c r="L172" i="1"/>
  <c r="L47" i="1"/>
  <c r="L17" i="1"/>
  <c r="L116" i="1"/>
  <c r="L111" i="1"/>
  <c r="L509" i="1"/>
  <c r="L479" i="1"/>
  <c r="L130" i="1"/>
  <c r="L249" i="1"/>
  <c r="L32" i="1"/>
  <c r="L27" i="1"/>
  <c r="L123" i="1"/>
  <c r="L333" i="1"/>
  <c r="L269" i="1"/>
  <c r="L299" i="1"/>
  <c r="L501" i="1"/>
  <c r="L424" i="1"/>
  <c r="L425" i="1"/>
  <c r="L395" i="1"/>
  <c r="L256" i="1"/>
  <c r="L298" i="1"/>
  <c r="L185" i="1"/>
  <c r="L215" i="1"/>
  <c r="L508" i="1"/>
  <c r="L531" i="1"/>
  <c r="L536" i="1"/>
  <c r="L59" i="1"/>
  <c r="L89" i="1"/>
  <c r="L284" i="1"/>
  <c r="L279" i="1"/>
  <c r="L242" i="1"/>
  <c r="L237" i="1"/>
  <c r="L375" i="1"/>
  <c r="L153" i="1"/>
  <c r="L158" i="1"/>
  <c r="L200" i="1"/>
  <c r="L195" i="1"/>
  <c r="L340" i="1"/>
  <c r="L417" i="1"/>
  <c r="L46" i="1"/>
  <c r="L543" i="1"/>
  <c r="L437" i="1"/>
  <c r="L467" i="1"/>
  <c r="L550" i="1"/>
  <c r="L291" i="1"/>
  <c r="L39" i="1"/>
  <c r="L592" i="1"/>
  <c r="L81" i="1"/>
  <c r="L214" i="1"/>
</calcChain>
</file>

<file path=xl/sharedStrings.xml><?xml version="1.0" encoding="utf-8"?>
<sst xmlns="http://schemas.openxmlformats.org/spreadsheetml/2006/main" count="640" uniqueCount="123">
  <si>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</si>
  <si>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</si>
  <si>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</si>
  <si>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</si>
  <si>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</si>
  <si>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</si>
  <si>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</si>
  <si>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</si>
  <si>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</si>
  <si>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</si>
  <si>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</si>
  <si>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</si>
  <si>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</si>
  <si>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</si>
  <si>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</si>
  <si>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</si>
  <si>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</si>
  <si>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</si>
  <si>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</si>
  <si>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</si>
  <si>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</si>
  <si>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</si>
  <si>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</si>
  <si>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</si>
  <si>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</si>
  <si>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</si>
  <si>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</si>
  <si>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</si>
  <si>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</si>
  <si>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</si>
  <si>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</si>
  <si>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</si>
  <si>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</si>
  <si>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</si>
  <si>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</si>
  <si>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</si>
  <si>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</si>
  <si>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</si>
  <si>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</si>
  <si>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</si>
  <si>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</si>
  <si>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</si>
  <si>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</si>
  <si>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</si>
  <si>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</si>
  <si>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КГБОУ "Красноярская школа №1"</t>
  </si>
  <si>
    <t>директор</t>
  </si>
  <si>
    <t>Баранов</t>
  </si>
  <si>
    <t>Суп молочный с макаронными изделиями</t>
  </si>
  <si>
    <t>какао с молоком</t>
  </si>
  <si>
    <t>пшеничный</t>
  </si>
  <si>
    <t>Хлеб ржаной</t>
  </si>
  <si>
    <t>Масло сливочное (порциями)</t>
  </si>
  <si>
    <t>Кисломолочный напиток</t>
  </si>
  <si>
    <t>Баранки</t>
  </si>
  <si>
    <t>Салат "Столичный"</t>
  </si>
  <si>
    <t xml:space="preserve">Борщ из свежей капусты с мясом </t>
  </si>
  <si>
    <t>Котлеты или биточки рыбные</t>
  </si>
  <si>
    <t xml:space="preserve">Овощное соте с морковью </t>
  </si>
  <si>
    <t>Соки овощные, фруктовые, ягодные</t>
  </si>
  <si>
    <t xml:space="preserve">Пудинг творожный запеченный </t>
  </si>
  <si>
    <t xml:space="preserve">Чай с лимоном или апельсином </t>
  </si>
  <si>
    <t>Бисквит "Прага"</t>
  </si>
  <si>
    <t>Сельдь с луком</t>
  </si>
  <si>
    <t>Суп с лапшой и мясом</t>
  </si>
  <si>
    <t>Котлеты особые</t>
  </si>
  <si>
    <t>Капуста тушеная</t>
  </si>
  <si>
    <t xml:space="preserve">Компот из сухофруктов </t>
  </si>
  <si>
    <t xml:space="preserve">каша "Дружба" </t>
  </si>
  <si>
    <t>Чай с сахаром</t>
  </si>
  <si>
    <t>Икра кабачковая</t>
  </si>
  <si>
    <t xml:space="preserve">Уха Ростовская </t>
  </si>
  <si>
    <t xml:space="preserve">Картофельное пюре </t>
  </si>
  <si>
    <t>Соки овощные, фруктовые и ягодные</t>
  </si>
  <si>
    <t>Молоко</t>
  </si>
  <si>
    <t>Блинчики с ягодной начинкой</t>
  </si>
  <si>
    <t>Каша ячневая молочная жидкая</t>
  </si>
  <si>
    <t>Кофейный напиток с молоком</t>
  </si>
  <si>
    <t>Сыр (порциями)</t>
  </si>
  <si>
    <t>Салат из белокочанной капусты с зеленым горошком</t>
  </si>
  <si>
    <t>Суп картофельный с фрикадельками</t>
  </si>
  <si>
    <t>Плов из свинины</t>
  </si>
  <si>
    <t>Вафли , печенье, пряники</t>
  </si>
  <si>
    <t>Омлет натуральный</t>
  </si>
  <si>
    <t>Какао с молоком</t>
  </si>
  <si>
    <t>Салат Витаминный с яблоком</t>
  </si>
  <si>
    <t xml:space="preserve">Рассольник Ленинградский с мясом </t>
  </si>
  <si>
    <t>Свинина, тушеная с овощами</t>
  </si>
  <si>
    <t>Чай с лимоном или апельсином</t>
  </si>
  <si>
    <t xml:space="preserve">Пирожок печеный из дрожжевого теста с ливерным или мясным фаршем </t>
  </si>
  <si>
    <t>Каша манная молочная жидкая</t>
  </si>
  <si>
    <t xml:space="preserve">Чай с сахаром </t>
  </si>
  <si>
    <t>Салат из кукурузы с яйцом и огурчиками</t>
  </si>
  <si>
    <t xml:space="preserve">Суп рисовый с мясом </t>
  </si>
  <si>
    <t>Бефстроганов из говядины</t>
  </si>
  <si>
    <t>Макаронные изделия отварные (рожки)</t>
  </si>
  <si>
    <t>Пудинг творожный запеченный с бананом (170/30)</t>
  </si>
  <si>
    <t>Винегрет овощной</t>
  </si>
  <si>
    <t>Куриный суп с макаронными изделиями</t>
  </si>
  <si>
    <t>Птица запеченная</t>
  </si>
  <si>
    <t>Картофельное пюре</t>
  </si>
  <si>
    <t>Кисель из брусники</t>
  </si>
  <si>
    <t>Капуста цветная запеченная с чесноком</t>
  </si>
  <si>
    <t>Слойка с повидлом</t>
  </si>
  <si>
    <t>Каша рисовая молочная жидкая</t>
  </si>
  <si>
    <t>Чай с молоком</t>
  </si>
  <si>
    <t>Оладьи</t>
  </si>
  <si>
    <t>Салат Витаминный со сладким перцем</t>
  </si>
  <si>
    <t>Котлеты куриные</t>
  </si>
  <si>
    <t>Картофель, запеченный дольками</t>
  </si>
  <si>
    <t xml:space="preserve">Каша из хлопьев овсяных «Геркулес» жидкая </t>
  </si>
  <si>
    <t xml:space="preserve">Щи из свежей капусты с картофелем, мясом </t>
  </si>
  <si>
    <t>Салат из свеклы с сыром и чесноком</t>
  </si>
  <si>
    <t>Печень говяжья по-строгановски</t>
  </si>
  <si>
    <t>Каша гречневая рассыпчатая</t>
  </si>
  <si>
    <t>Расстегай с рыбой</t>
  </si>
  <si>
    <t>Баранки, сушки, бублики</t>
  </si>
  <si>
    <t>Каша "Боярская"</t>
  </si>
  <si>
    <t>Суп картофельный с бобовыми и мясом</t>
  </si>
  <si>
    <t>Куриное филе в сметанном соусе</t>
  </si>
  <si>
    <t>Компот Витаминный</t>
  </si>
  <si>
    <t>Мороженое с пробиотиками</t>
  </si>
  <si>
    <t>Сырники из творога с молоком сгущенным (170/30)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</si>
</sst>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30" zoomScaleNormal="130" workbookViewId="0">
      <pane xSplit="4" ySplit="5" topLeftCell="E486" activePane="bottomRight" state="frozen"/>
      <selection pane="topRight" activeCell="E1" sqref="E1"/>
      <selection pane="bottomLeft" activeCell="A6" sqref="A6"/>
      <selection pane="bottomRight" activeCell="E491" sqref="E491:I4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24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66" t="s">
        <v>48</v>
      </c>
      <c r="F6" s="67">
        <v>250</v>
      </c>
      <c r="G6" s="67">
        <v>7</v>
      </c>
      <c r="H6" s="67">
        <v>10</v>
      </c>
      <c r="I6" s="68">
        <v>36</v>
      </c>
      <c r="J6" s="67">
        <v>286</v>
      </c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69" t="s">
        <v>49</v>
      </c>
      <c r="F8" s="70">
        <v>180</v>
      </c>
      <c r="G8" s="70">
        <v>0</v>
      </c>
      <c r="H8" s="70">
        <v>0</v>
      </c>
      <c r="I8" s="71">
        <v>13</v>
      </c>
      <c r="J8" s="70">
        <v>50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69" t="s">
        <v>50</v>
      </c>
      <c r="F9" s="70">
        <v>20</v>
      </c>
      <c r="G9" s="70">
        <v>2</v>
      </c>
      <c r="H9" s="70">
        <v>0.38</v>
      </c>
      <c r="I9" s="71">
        <v>9</v>
      </c>
      <c r="J9" s="51">
        <v>38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69"/>
      <c r="F10" s="70"/>
      <c r="G10" s="51"/>
      <c r="H10" s="51"/>
      <c r="I10" s="51"/>
      <c r="J10" s="51"/>
      <c r="K10" s="52"/>
      <c r="L10" s="51"/>
    </row>
    <row r="11" spans="1:12" ht="15.75" thickBot="1" x14ac:dyDescent="0.3">
      <c r="A11" s="25"/>
      <c r="B11" s="16"/>
      <c r="C11" s="11"/>
      <c r="D11" s="6"/>
      <c r="E11" s="72" t="s">
        <v>52</v>
      </c>
      <c r="F11" s="73">
        <v>7</v>
      </c>
      <c r="G11" s="73">
        <v>0</v>
      </c>
      <c r="H11" s="73">
        <v>5</v>
      </c>
      <c r="I11" s="74">
        <v>0</v>
      </c>
      <c r="J11" s="73">
        <v>48</v>
      </c>
      <c r="K11" s="52"/>
      <c r="L11" s="51"/>
    </row>
    <row r="12" spans="1:12" ht="15" x14ac:dyDescent="0.25">
      <c r="A12" s="25"/>
      <c r="B12" s="16"/>
      <c r="C12" s="11"/>
      <c r="D12" s="6"/>
      <c r="E12" s="69" t="s">
        <v>51</v>
      </c>
      <c r="F12" s="70">
        <v>20</v>
      </c>
      <c r="G12" s="51">
        <v>56</v>
      </c>
      <c r="H12" s="70">
        <v>1</v>
      </c>
      <c r="I12" s="70">
        <v>0</v>
      </c>
      <c r="J12" s="71">
        <v>8</v>
      </c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477</v>
      </c>
      <c r="G13" s="21">
        <f t="shared" ref="G13:J13" si="0">SUM(G6:G12)</f>
        <v>65</v>
      </c>
      <c r="H13" s="21">
        <f t="shared" si="0"/>
        <v>16.380000000000003</v>
      </c>
      <c r="I13" s="21">
        <f t="shared" si="0"/>
        <v>58</v>
      </c>
      <c r="J13" s="21">
        <f t="shared" si="0"/>
        <v>430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75" t="s">
        <v>55</v>
      </c>
      <c r="F18" s="76">
        <v>100</v>
      </c>
      <c r="G18" s="76">
        <v>1</v>
      </c>
      <c r="H18" s="76">
        <v>5</v>
      </c>
      <c r="I18" s="77">
        <v>5</v>
      </c>
      <c r="J18" s="51">
        <v>123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69" t="s">
        <v>56</v>
      </c>
      <c r="F19" s="70">
        <v>300</v>
      </c>
      <c r="G19" s="70">
        <v>6</v>
      </c>
      <c r="H19" s="70">
        <v>4</v>
      </c>
      <c r="I19" s="71">
        <v>12</v>
      </c>
      <c r="J19" s="51">
        <v>167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69" t="s">
        <v>57</v>
      </c>
      <c r="F20" s="70">
        <v>120</v>
      </c>
      <c r="G20" s="70">
        <v>14</v>
      </c>
      <c r="H20" s="70">
        <v>8</v>
      </c>
      <c r="I20" s="71">
        <v>4</v>
      </c>
      <c r="J20" s="70">
        <v>197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69" t="s">
        <v>58</v>
      </c>
      <c r="F21" s="70">
        <v>230</v>
      </c>
      <c r="G21" s="70">
        <v>4</v>
      </c>
      <c r="H21" s="70">
        <v>7</v>
      </c>
      <c r="I21" s="71">
        <v>26</v>
      </c>
      <c r="J21" s="70">
        <v>205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78" t="s">
        <v>59</v>
      </c>
      <c r="F22" s="79">
        <v>180</v>
      </c>
      <c r="G22" s="79">
        <v>0</v>
      </c>
      <c r="H22" s="79">
        <v>0</v>
      </c>
      <c r="I22" s="80">
        <v>29</v>
      </c>
      <c r="J22" s="51">
        <v>115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70">
        <v>20</v>
      </c>
      <c r="G23" s="70">
        <v>2</v>
      </c>
      <c r="H23" s="70">
        <v>0</v>
      </c>
      <c r="I23" s="71">
        <v>9</v>
      </c>
      <c r="J23" s="70">
        <v>38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70">
        <v>20</v>
      </c>
      <c r="G24" s="70">
        <v>1</v>
      </c>
      <c r="H24" s="70">
        <v>0</v>
      </c>
      <c r="I24" s="71">
        <v>8</v>
      </c>
      <c r="J24" s="51">
        <v>36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970</v>
      </c>
      <c r="G27" s="21">
        <f t="shared" ref="G27:J27" si="3">SUM(G18:G26)</f>
        <v>28</v>
      </c>
      <c r="H27" s="21">
        <f t="shared" si="3"/>
        <v>24</v>
      </c>
      <c r="I27" s="21">
        <f t="shared" si="3"/>
        <v>93</v>
      </c>
      <c r="J27" s="21">
        <f t="shared" si="3"/>
        <v>881</v>
      </c>
      <c r="K27" s="27"/>
      <c r="L27" s="21">
        <f ca="1">SUM(L24:L32)</f>
        <v>0</v>
      </c>
    </row>
    <row r="28" spans="1:12" ht="15.75" thickBot="1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72" t="s">
        <v>54</v>
      </c>
      <c r="F28" s="73">
        <v>80</v>
      </c>
      <c r="G28" s="73">
        <v>5</v>
      </c>
      <c r="H28" s="73">
        <v>7</v>
      </c>
      <c r="I28" s="74">
        <v>5</v>
      </c>
      <c r="J28" s="51">
        <v>92</v>
      </c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69" t="s">
        <v>53</v>
      </c>
      <c r="F29" s="70">
        <v>200</v>
      </c>
      <c r="G29" s="70">
        <v>5</v>
      </c>
      <c r="H29" s="70">
        <v>5</v>
      </c>
      <c r="I29" s="71">
        <v>9</v>
      </c>
      <c r="J29" s="51">
        <v>106</v>
      </c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280</v>
      </c>
      <c r="G32" s="21">
        <f t="shared" ref="G32:J32" si="4">SUM(G28:G31)</f>
        <v>10</v>
      </c>
      <c r="H32" s="21">
        <f t="shared" si="4"/>
        <v>12</v>
      </c>
      <c r="I32" s="21">
        <f t="shared" si="4"/>
        <v>14</v>
      </c>
      <c r="J32" s="21">
        <f t="shared" si="4"/>
        <v>198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1727</v>
      </c>
      <c r="G47" s="34">
        <f t="shared" ref="G47:J47" si="7">G13+G17+G27+G32+G39+G46</f>
        <v>103</v>
      </c>
      <c r="H47" s="34">
        <f t="shared" si="7"/>
        <v>52.38</v>
      </c>
      <c r="I47" s="34">
        <f t="shared" si="7"/>
        <v>165</v>
      </c>
      <c r="J47" s="34">
        <f t="shared" si="7"/>
        <v>1509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66" t="s">
        <v>60</v>
      </c>
      <c r="F48" s="67">
        <v>200</v>
      </c>
      <c r="G48" s="67">
        <v>16</v>
      </c>
      <c r="H48" s="67">
        <v>15</v>
      </c>
      <c r="I48" s="68">
        <v>37</v>
      </c>
      <c r="J48" s="48">
        <v>354</v>
      </c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69" t="s">
        <v>61</v>
      </c>
      <c r="F50" s="70">
        <v>200</v>
      </c>
      <c r="G50" s="70">
        <v>0</v>
      </c>
      <c r="H50" s="70">
        <v>0</v>
      </c>
      <c r="I50" s="71">
        <v>13</v>
      </c>
      <c r="J50" s="51">
        <v>50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69" t="s">
        <v>51</v>
      </c>
      <c r="F51" s="70">
        <v>20</v>
      </c>
      <c r="G51" s="70">
        <v>1</v>
      </c>
      <c r="H51" s="70">
        <v>0</v>
      </c>
      <c r="I51" s="71">
        <v>8</v>
      </c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69" t="s">
        <v>50</v>
      </c>
      <c r="F53" s="70">
        <v>20</v>
      </c>
      <c r="G53" s="70">
        <v>2</v>
      </c>
      <c r="H53" s="70">
        <v>0.38</v>
      </c>
      <c r="I53" s="71">
        <v>9</v>
      </c>
      <c r="J53" s="51">
        <v>38</v>
      </c>
      <c r="K53" s="52"/>
      <c r="L53" s="51"/>
    </row>
    <row r="54" spans="1:12" ht="15.75" thickBot="1" x14ac:dyDescent="0.3">
      <c r="A54" s="15"/>
      <c r="B54" s="16"/>
      <c r="C54" s="11"/>
      <c r="D54" s="6"/>
      <c r="E54" s="72" t="s">
        <v>52</v>
      </c>
      <c r="F54" s="73">
        <v>7</v>
      </c>
      <c r="G54" s="73">
        <v>0</v>
      </c>
      <c r="H54" s="73">
        <v>5</v>
      </c>
      <c r="I54" s="74">
        <v>0</v>
      </c>
      <c r="J54" s="51">
        <v>48</v>
      </c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447</v>
      </c>
      <c r="G55" s="21">
        <f t="shared" ref="G55" si="8">SUM(G48:G54)</f>
        <v>19</v>
      </c>
      <c r="H55" s="21">
        <f t="shared" ref="H55" si="9">SUM(H48:H54)</f>
        <v>20.380000000000003</v>
      </c>
      <c r="I55" s="21">
        <f t="shared" ref="I55" si="10">SUM(I48:I54)</f>
        <v>67</v>
      </c>
      <c r="J55" s="21">
        <f t="shared" ref="J55" si="11">SUM(J48:J54)</f>
        <v>490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5" t="s">
        <v>63</v>
      </c>
      <c r="F60" s="76">
        <v>150</v>
      </c>
      <c r="G60" s="76">
        <v>11</v>
      </c>
      <c r="H60" s="76">
        <v>29</v>
      </c>
      <c r="I60" s="77">
        <v>6</v>
      </c>
      <c r="J60" s="51">
        <v>121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69" t="s">
        <v>64</v>
      </c>
      <c r="F61" s="70">
        <v>300</v>
      </c>
      <c r="G61" s="70">
        <v>12</v>
      </c>
      <c r="H61" s="70">
        <v>13</v>
      </c>
      <c r="I61" s="71">
        <v>12</v>
      </c>
      <c r="J61" s="51">
        <v>297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69" t="s">
        <v>65</v>
      </c>
      <c r="F62" s="70">
        <v>100</v>
      </c>
      <c r="G62" s="70">
        <v>15</v>
      </c>
      <c r="H62" s="70">
        <v>12</v>
      </c>
      <c r="I62" s="71">
        <v>21</v>
      </c>
      <c r="J62" s="70">
        <v>264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69" t="s">
        <v>66</v>
      </c>
      <c r="F63" s="70">
        <v>200</v>
      </c>
      <c r="G63" s="70">
        <v>5</v>
      </c>
      <c r="H63" s="70">
        <v>5</v>
      </c>
      <c r="I63" s="71">
        <v>15</v>
      </c>
      <c r="J63" s="70">
        <v>140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78" t="s">
        <v>67</v>
      </c>
      <c r="F64" s="79">
        <v>200</v>
      </c>
      <c r="G64" s="79">
        <v>1</v>
      </c>
      <c r="H64" s="79">
        <v>0</v>
      </c>
      <c r="I64" s="80">
        <v>33</v>
      </c>
      <c r="J64" s="51">
        <v>132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70">
        <v>20</v>
      </c>
      <c r="G65" s="70">
        <v>2</v>
      </c>
      <c r="H65" s="70">
        <v>0</v>
      </c>
      <c r="I65" s="71">
        <v>9</v>
      </c>
      <c r="J65" s="70">
        <v>38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70">
        <v>20</v>
      </c>
      <c r="G66" s="70">
        <v>1</v>
      </c>
      <c r="H66" s="70">
        <v>0</v>
      </c>
      <c r="I66" s="71">
        <v>8</v>
      </c>
      <c r="J66" s="70">
        <v>36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79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990</v>
      </c>
      <c r="G69" s="21">
        <f t="shared" ref="G69" si="18">SUM(G60:G68)</f>
        <v>47</v>
      </c>
      <c r="H69" s="21">
        <f t="shared" ref="H69" si="19">SUM(H60:H68)</f>
        <v>59</v>
      </c>
      <c r="I69" s="21">
        <f t="shared" ref="I69" si="20">SUM(I60:I68)</f>
        <v>104</v>
      </c>
      <c r="J69" s="21">
        <f t="shared" ref="J69" si="21">SUM(J60:J68)</f>
        <v>1028</v>
      </c>
      <c r="K69" s="27"/>
      <c r="L69" s="21">
        <f t="shared" ref="L69" ca="1" si="22">SUM(L66:L74)</f>
        <v>0</v>
      </c>
    </row>
    <row r="70" spans="1:12" ht="15.75" thickBot="1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72" t="s">
        <v>62</v>
      </c>
      <c r="F70" s="73">
        <v>50</v>
      </c>
      <c r="G70" s="73">
        <v>3</v>
      </c>
      <c r="H70" s="73">
        <v>9</v>
      </c>
      <c r="I70" s="74">
        <v>32</v>
      </c>
      <c r="J70" s="51">
        <v>106</v>
      </c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69" t="s">
        <v>53</v>
      </c>
      <c r="F71" s="70">
        <v>200</v>
      </c>
      <c r="G71" s="70">
        <v>5</v>
      </c>
      <c r="H71" s="70">
        <v>5</v>
      </c>
      <c r="I71" s="71">
        <v>9</v>
      </c>
      <c r="J71" s="51">
        <v>106</v>
      </c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23">SUM(G70:G73)</f>
        <v>8</v>
      </c>
      <c r="H74" s="21">
        <f t="shared" ref="H74" si="24">SUM(H70:H73)</f>
        <v>14</v>
      </c>
      <c r="I74" s="21">
        <f t="shared" ref="I74" si="25">SUM(I70:I73)</f>
        <v>41</v>
      </c>
      <c r="J74" s="21">
        <f t="shared" ref="J74" si="26">SUM(J70:J73)</f>
        <v>212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1687</v>
      </c>
      <c r="G89" s="34">
        <f t="shared" ref="G89" si="38">G55+G59+G69+G74+G81+G88</f>
        <v>74</v>
      </c>
      <c r="H89" s="34">
        <f t="shared" ref="H89" si="39">H55+H59+H69+H74+H81+H88</f>
        <v>93.38</v>
      </c>
      <c r="I89" s="34">
        <f t="shared" ref="I89" si="40">I55+I59+I69+I74+I81+I88</f>
        <v>212</v>
      </c>
      <c r="J89" s="34">
        <f t="shared" ref="J89" si="41">J55+J59+J69+J74+J81+J88</f>
        <v>1730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66" t="s">
        <v>68</v>
      </c>
      <c r="F90" s="67">
        <v>200</v>
      </c>
      <c r="G90" s="67">
        <v>7</v>
      </c>
      <c r="H90" s="67">
        <v>10</v>
      </c>
      <c r="I90" s="68">
        <v>37</v>
      </c>
      <c r="J90" s="48">
        <v>278</v>
      </c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69" t="s">
        <v>69</v>
      </c>
      <c r="F92" s="70">
        <v>200</v>
      </c>
      <c r="G92" s="70">
        <v>0</v>
      </c>
      <c r="H92" s="70">
        <v>0</v>
      </c>
      <c r="I92" s="71">
        <v>13</v>
      </c>
      <c r="J92" s="51">
        <v>105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69" t="s">
        <v>50</v>
      </c>
      <c r="F93" s="70">
        <v>20</v>
      </c>
      <c r="G93" s="70">
        <v>2</v>
      </c>
      <c r="H93" s="70">
        <v>0.38</v>
      </c>
      <c r="I93" s="71">
        <v>9</v>
      </c>
      <c r="J93" s="51">
        <v>38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69" t="s">
        <v>51</v>
      </c>
      <c r="F95" s="70">
        <v>20</v>
      </c>
      <c r="G95" s="70">
        <v>1</v>
      </c>
      <c r="H95" s="70">
        <v>0</v>
      </c>
      <c r="I95" s="71">
        <v>8</v>
      </c>
      <c r="J95" s="51">
        <v>56</v>
      </c>
      <c r="K95" s="52"/>
      <c r="L95" s="51"/>
    </row>
    <row r="96" spans="1:12" ht="15.75" thickBot="1" x14ac:dyDescent="0.3">
      <c r="A96" s="25"/>
      <c r="B96" s="16"/>
      <c r="C96" s="11"/>
      <c r="D96" s="6"/>
      <c r="E96" s="72" t="s">
        <v>52</v>
      </c>
      <c r="F96" s="73">
        <v>7</v>
      </c>
      <c r="G96" s="73">
        <v>0</v>
      </c>
      <c r="H96" s="73">
        <v>5</v>
      </c>
      <c r="I96" s="74">
        <v>0</v>
      </c>
      <c r="J96" s="51">
        <v>48</v>
      </c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447</v>
      </c>
      <c r="G97" s="21">
        <f t="shared" ref="G97" si="43">SUM(G90:G96)</f>
        <v>10</v>
      </c>
      <c r="H97" s="21">
        <f t="shared" ref="H97" si="44">SUM(H90:H96)</f>
        <v>15.38</v>
      </c>
      <c r="I97" s="21">
        <f t="shared" ref="I97" si="45">SUM(I90:I96)</f>
        <v>67</v>
      </c>
      <c r="J97" s="21">
        <f t="shared" ref="J97" si="46">SUM(J90:J96)</f>
        <v>525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75" t="s">
        <v>70</v>
      </c>
      <c r="F102" s="76">
        <v>100</v>
      </c>
      <c r="G102" s="76">
        <v>2</v>
      </c>
      <c r="H102" s="76">
        <v>9</v>
      </c>
      <c r="I102" s="77">
        <v>8</v>
      </c>
      <c r="J102" s="51">
        <v>119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69" t="s">
        <v>71</v>
      </c>
      <c r="F103" s="70">
        <v>300</v>
      </c>
      <c r="G103" s="70">
        <v>9</v>
      </c>
      <c r="H103" s="70">
        <v>6</v>
      </c>
      <c r="I103" s="71">
        <v>18</v>
      </c>
      <c r="J103" s="51">
        <v>223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69" t="s">
        <v>72</v>
      </c>
      <c r="F104" s="70">
        <v>180</v>
      </c>
      <c r="G104" s="70">
        <v>4</v>
      </c>
      <c r="H104" s="70">
        <v>7</v>
      </c>
      <c r="I104" s="71">
        <v>26</v>
      </c>
      <c r="J104" s="51">
        <v>280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69" t="s">
        <v>66</v>
      </c>
      <c r="F105" s="70">
        <v>200</v>
      </c>
      <c r="G105" s="70">
        <v>5</v>
      </c>
      <c r="H105" s="70">
        <v>5</v>
      </c>
      <c r="I105" s="71">
        <v>15</v>
      </c>
      <c r="J105" s="51">
        <v>140</v>
      </c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78" t="s">
        <v>73</v>
      </c>
      <c r="F106" s="79">
        <v>190</v>
      </c>
      <c r="G106" s="79">
        <v>1</v>
      </c>
      <c r="H106" s="79">
        <v>0</v>
      </c>
      <c r="I106" s="80">
        <v>33</v>
      </c>
      <c r="J106" s="51">
        <v>75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70"/>
      <c r="F107" s="70">
        <v>20</v>
      </c>
      <c r="G107" s="70">
        <v>0</v>
      </c>
      <c r="H107" s="71">
        <v>9</v>
      </c>
      <c r="I107" s="51">
        <v>8</v>
      </c>
      <c r="J107" s="51">
        <v>38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70">
        <v>20</v>
      </c>
      <c r="G108" s="70">
        <v>1</v>
      </c>
      <c r="H108" s="70">
        <v>0</v>
      </c>
      <c r="I108" s="71">
        <v>8</v>
      </c>
      <c r="J108" s="51">
        <v>36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1010</v>
      </c>
      <c r="G111" s="21">
        <f t="shared" ref="G111" si="52">SUM(G102:G110)</f>
        <v>22</v>
      </c>
      <c r="H111" s="21">
        <f t="shared" ref="H111" si="53">SUM(H102:H110)</f>
        <v>36</v>
      </c>
      <c r="I111" s="21">
        <f t="shared" ref="I111" si="54">SUM(I102:I110)</f>
        <v>116</v>
      </c>
      <c r="J111" s="21">
        <f t="shared" ref="J111" si="55">SUM(J102:J110)</f>
        <v>911</v>
      </c>
      <c r="K111" s="27"/>
      <c r="L111" s="21">
        <f t="shared" ref="L111" ca="1" si="56">SUM(L108:L116)</f>
        <v>0</v>
      </c>
    </row>
    <row r="112" spans="1:12" ht="15.75" thickBot="1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72" t="s">
        <v>75</v>
      </c>
      <c r="F112" s="73">
        <v>50</v>
      </c>
      <c r="G112" s="73">
        <v>3</v>
      </c>
      <c r="H112" s="73">
        <v>9</v>
      </c>
      <c r="I112" s="74">
        <v>32</v>
      </c>
      <c r="J112" s="51">
        <v>106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69" t="s">
        <v>74</v>
      </c>
      <c r="F113" s="70">
        <v>200</v>
      </c>
      <c r="G113" s="70">
        <v>6</v>
      </c>
      <c r="H113" s="70">
        <v>5</v>
      </c>
      <c r="I113" s="71">
        <v>9</v>
      </c>
      <c r="J113" s="51">
        <v>106</v>
      </c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57">SUM(G112:G115)</f>
        <v>9</v>
      </c>
      <c r="H116" s="21">
        <f t="shared" ref="H116" si="58">SUM(H112:H115)</f>
        <v>14</v>
      </c>
      <c r="I116" s="21">
        <f t="shared" ref="I116" si="59">SUM(I112:I115)</f>
        <v>41</v>
      </c>
      <c r="J116" s="21">
        <f t="shared" ref="J116" si="60">SUM(J112:J115)</f>
        <v>212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1707</v>
      </c>
      <c r="G131" s="34">
        <f t="shared" ref="G131" si="72">G97+G101+G111+G116+G123+G130</f>
        <v>41</v>
      </c>
      <c r="H131" s="34">
        <f t="shared" ref="H131" si="73">H97+H101+H111+H116+H123+H130</f>
        <v>65.38</v>
      </c>
      <c r="I131" s="34">
        <f t="shared" ref="I131" si="74">I97+I101+I111+I116+I123+I130</f>
        <v>224</v>
      </c>
      <c r="J131" s="34">
        <f t="shared" ref="J131" si="75">J97+J101+J111+J116+J123+J130</f>
        <v>1648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66" t="s">
        <v>76</v>
      </c>
      <c r="F132" s="67">
        <v>200</v>
      </c>
      <c r="G132" s="67">
        <v>7</v>
      </c>
      <c r="H132" s="67">
        <v>8</v>
      </c>
      <c r="I132" s="68">
        <v>32</v>
      </c>
      <c r="J132" s="48">
        <v>293</v>
      </c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69" t="s">
        <v>77</v>
      </c>
      <c r="F134" s="70">
        <v>180</v>
      </c>
      <c r="G134" s="70">
        <v>5</v>
      </c>
      <c r="H134" s="70">
        <v>4</v>
      </c>
      <c r="I134" s="71">
        <v>27</v>
      </c>
      <c r="J134" s="51">
        <v>221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69" t="s">
        <v>50</v>
      </c>
      <c r="F135" s="70">
        <v>20</v>
      </c>
      <c r="G135" s="70">
        <v>2</v>
      </c>
      <c r="H135" s="70">
        <v>0.38</v>
      </c>
      <c r="I135" s="71">
        <v>9</v>
      </c>
      <c r="J135" s="51">
        <v>38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69" t="s">
        <v>51</v>
      </c>
      <c r="F137" s="70">
        <v>20</v>
      </c>
      <c r="G137" s="70">
        <v>1</v>
      </c>
      <c r="H137" s="70">
        <v>0</v>
      </c>
      <c r="I137" s="71">
        <v>8</v>
      </c>
      <c r="J137" s="51">
        <v>56</v>
      </c>
      <c r="K137" s="52"/>
      <c r="L137" s="51"/>
    </row>
    <row r="138" spans="1:12" ht="15.75" thickBot="1" x14ac:dyDescent="0.3">
      <c r="A138" s="25"/>
      <c r="B138" s="16"/>
      <c r="C138" s="11"/>
      <c r="D138" s="6"/>
      <c r="E138" s="72" t="s">
        <v>78</v>
      </c>
      <c r="F138" s="73">
        <v>24</v>
      </c>
      <c r="G138" s="73">
        <v>3</v>
      </c>
      <c r="H138" s="73">
        <v>4</v>
      </c>
      <c r="I138" s="74">
        <v>0</v>
      </c>
      <c r="J138" s="51">
        <v>94</v>
      </c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444</v>
      </c>
      <c r="G139" s="21">
        <f t="shared" ref="G139" si="77">SUM(G132:G138)</f>
        <v>18</v>
      </c>
      <c r="H139" s="21">
        <f t="shared" ref="H139" si="78">SUM(H132:H138)</f>
        <v>16.380000000000003</v>
      </c>
      <c r="I139" s="21">
        <f t="shared" ref="I139" si="79">SUM(I132:I138)</f>
        <v>76</v>
      </c>
      <c r="J139" s="21">
        <f t="shared" ref="J139" si="80">SUM(J132:J138)</f>
        <v>702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75" t="s">
        <v>79</v>
      </c>
      <c r="F144" s="76">
        <v>100</v>
      </c>
      <c r="G144" s="76">
        <v>2</v>
      </c>
      <c r="H144" s="76">
        <v>10</v>
      </c>
      <c r="I144" s="77">
        <v>10</v>
      </c>
      <c r="J144" s="76">
        <v>85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69" t="s">
        <v>80</v>
      </c>
      <c r="F145" s="70">
        <v>300</v>
      </c>
      <c r="G145" s="70">
        <v>3</v>
      </c>
      <c r="H145" s="70">
        <v>6</v>
      </c>
      <c r="I145" s="71">
        <v>23</v>
      </c>
      <c r="J145" s="70">
        <v>210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69" t="s">
        <v>81</v>
      </c>
      <c r="F146" s="70">
        <v>250</v>
      </c>
      <c r="G146" s="70">
        <v>19</v>
      </c>
      <c r="H146" s="70">
        <v>13</v>
      </c>
      <c r="I146" s="71">
        <v>39</v>
      </c>
      <c r="J146" s="70">
        <v>462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69" t="s">
        <v>66</v>
      </c>
      <c r="F147" s="70">
        <v>200</v>
      </c>
      <c r="G147" s="70">
        <v>5</v>
      </c>
      <c r="H147" s="70">
        <v>5</v>
      </c>
      <c r="I147" s="71">
        <v>15</v>
      </c>
      <c r="J147" s="70">
        <v>140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78" t="s">
        <v>73</v>
      </c>
      <c r="F148" s="79">
        <v>190</v>
      </c>
      <c r="G148" s="79">
        <v>1</v>
      </c>
      <c r="H148" s="79">
        <v>0</v>
      </c>
      <c r="I148" s="80">
        <v>33</v>
      </c>
      <c r="J148" s="51">
        <v>75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70">
        <v>20</v>
      </c>
      <c r="G149" s="70">
        <v>2</v>
      </c>
      <c r="H149" s="70">
        <v>0</v>
      </c>
      <c r="I149" s="71">
        <v>9</v>
      </c>
      <c r="J149" s="51">
        <v>36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70">
        <v>20</v>
      </c>
      <c r="G150" s="70">
        <v>1</v>
      </c>
      <c r="H150" s="70">
        <v>0</v>
      </c>
      <c r="I150" s="71">
        <v>8</v>
      </c>
      <c r="J150" s="51">
        <v>38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1080</v>
      </c>
      <c r="G153" s="21">
        <f t="shared" ref="G153" si="87">SUM(G144:G152)</f>
        <v>33</v>
      </c>
      <c r="H153" s="21">
        <f t="shared" ref="H153" si="88">SUM(H144:H152)</f>
        <v>34</v>
      </c>
      <c r="I153" s="21">
        <f t="shared" ref="I153" si="89">SUM(I144:I152)</f>
        <v>137</v>
      </c>
      <c r="J153" s="21">
        <f t="shared" ref="J153" si="90">SUM(J144:J152)</f>
        <v>1046</v>
      </c>
      <c r="K153" s="27"/>
      <c r="L153" s="21">
        <f t="shared" ref="L153" ca="1" si="91">SUM(L150:L158)</f>
        <v>0</v>
      </c>
    </row>
    <row r="154" spans="1:12" ht="15.75" thickBot="1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72" t="s">
        <v>82</v>
      </c>
      <c r="F154" s="73">
        <v>56</v>
      </c>
      <c r="G154" s="73">
        <v>6</v>
      </c>
      <c r="H154" s="73">
        <v>10</v>
      </c>
      <c r="I154" s="74">
        <v>63</v>
      </c>
      <c r="J154" s="51">
        <v>92</v>
      </c>
      <c r="K154" s="52"/>
      <c r="L154" s="51"/>
    </row>
    <row r="155" spans="1:12" ht="15.75" thickBot="1" x14ac:dyDescent="0.3">
      <c r="A155" s="25"/>
      <c r="B155" s="16"/>
      <c r="C155" s="11"/>
      <c r="D155" s="12" t="s">
        <v>31</v>
      </c>
      <c r="E155" s="69" t="s">
        <v>53</v>
      </c>
      <c r="F155" s="70">
        <v>200</v>
      </c>
      <c r="G155" s="70">
        <v>6</v>
      </c>
      <c r="H155" s="70">
        <v>5</v>
      </c>
      <c r="I155" s="71">
        <v>9</v>
      </c>
      <c r="J155" s="51">
        <v>106</v>
      </c>
      <c r="K155" s="52"/>
      <c r="L155" s="51"/>
    </row>
    <row r="156" spans="1:12" ht="15.75" thickBot="1" x14ac:dyDescent="0.3">
      <c r="A156" s="25"/>
      <c r="B156" s="16"/>
      <c r="C156" s="11"/>
      <c r="D156" s="6"/>
      <c r="E156" s="50" t="s">
        <v>24</v>
      </c>
      <c r="F156" s="73">
        <v>130</v>
      </c>
      <c r="G156" s="67">
        <v>2</v>
      </c>
      <c r="H156" s="67">
        <v>1</v>
      </c>
      <c r="I156" s="68">
        <v>23</v>
      </c>
      <c r="J156" s="51">
        <v>106</v>
      </c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386</v>
      </c>
      <c r="G158" s="21">
        <f t="shared" ref="G158" si="92">SUM(G154:G157)</f>
        <v>14</v>
      </c>
      <c r="H158" s="21">
        <f t="shared" ref="H158" si="93">SUM(H154:H157)</f>
        <v>16</v>
      </c>
      <c r="I158" s="21">
        <f t="shared" ref="I158" si="94">SUM(I154:I157)</f>
        <v>95</v>
      </c>
      <c r="J158" s="21">
        <f t="shared" ref="J158" si="95">SUM(J154:J157)</f>
        <v>304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1910</v>
      </c>
      <c r="G173" s="34">
        <f t="shared" ref="G173" si="107">G139+G143+G153+G158+G165+G172</f>
        <v>65</v>
      </c>
      <c r="H173" s="34">
        <f t="shared" ref="H173" si="108">H139+H143+H153+H158+H165+H172</f>
        <v>66.38</v>
      </c>
      <c r="I173" s="34">
        <f t="shared" ref="I173" si="109">I139+I143+I153+I158+I165+I172</f>
        <v>308</v>
      </c>
      <c r="J173" s="34">
        <f t="shared" ref="J173" si="110">J139+J143+J153+J158+J165+J172</f>
        <v>2052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66" t="s">
        <v>83</v>
      </c>
      <c r="F174" s="67">
        <v>200</v>
      </c>
      <c r="G174" s="67">
        <v>16</v>
      </c>
      <c r="H174" s="67">
        <v>24</v>
      </c>
      <c r="I174" s="68">
        <v>5</v>
      </c>
      <c r="J174" s="48">
        <v>243</v>
      </c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69" t="s">
        <v>84</v>
      </c>
      <c r="F176" s="70">
        <v>180</v>
      </c>
      <c r="G176" s="70">
        <v>6</v>
      </c>
      <c r="H176" s="70">
        <v>4</v>
      </c>
      <c r="I176" s="71">
        <v>18</v>
      </c>
      <c r="J176" s="51">
        <v>192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69" t="s">
        <v>50</v>
      </c>
      <c r="F177" s="70">
        <v>20</v>
      </c>
      <c r="G177" s="70">
        <v>2</v>
      </c>
      <c r="H177" s="70">
        <v>0.38</v>
      </c>
      <c r="I177" s="71">
        <v>9</v>
      </c>
      <c r="J177" s="51">
        <v>36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69" t="s">
        <v>51</v>
      </c>
      <c r="F179" s="70">
        <v>20</v>
      </c>
      <c r="G179" s="70">
        <v>1</v>
      </c>
      <c r="H179" s="70">
        <v>0</v>
      </c>
      <c r="I179" s="71">
        <v>8</v>
      </c>
      <c r="J179" s="51">
        <v>38</v>
      </c>
      <c r="K179" s="52"/>
      <c r="L179" s="51"/>
    </row>
    <row r="180" spans="1:12" ht="15.75" thickBot="1" x14ac:dyDescent="0.3">
      <c r="A180" s="25"/>
      <c r="B180" s="16"/>
      <c r="C180" s="11"/>
      <c r="D180" s="6"/>
      <c r="E180" s="72" t="s">
        <v>78</v>
      </c>
      <c r="F180" s="73">
        <v>24</v>
      </c>
      <c r="G180" s="73">
        <v>3</v>
      </c>
      <c r="H180" s="73">
        <v>4</v>
      </c>
      <c r="I180" s="74">
        <v>0</v>
      </c>
      <c r="J180" s="51">
        <v>94</v>
      </c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444</v>
      </c>
      <c r="G181" s="21">
        <f t="shared" ref="G181" si="112">SUM(G174:G180)</f>
        <v>28</v>
      </c>
      <c r="H181" s="21">
        <f t="shared" ref="H181" si="113">SUM(H174:H180)</f>
        <v>32.379999999999995</v>
      </c>
      <c r="I181" s="21">
        <f t="shared" ref="I181" si="114">SUM(I174:I180)</f>
        <v>40</v>
      </c>
      <c r="J181" s="21">
        <f t="shared" ref="J181" si="115">SUM(J174:J180)</f>
        <v>603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5" t="s">
        <v>85</v>
      </c>
      <c r="F186" s="76">
        <v>100</v>
      </c>
      <c r="G186" s="76">
        <v>1</v>
      </c>
      <c r="H186" s="76">
        <v>10</v>
      </c>
      <c r="I186" s="77">
        <v>11</v>
      </c>
      <c r="J186" s="51">
        <v>108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69" t="s">
        <v>86</v>
      </c>
      <c r="F187" s="70">
        <v>300</v>
      </c>
      <c r="G187" s="70">
        <v>20</v>
      </c>
      <c r="H187" s="70">
        <v>6</v>
      </c>
      <c r="I187" s="71">
        <v>19</v>
      </c>
      <c r="J187" s="51">
        <v>308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69" t="s">
        <v>87</v>
      </c>
      <c r="F188" s="70">
        <v>200</v>
      </c>
      <c r="G188" s="70">
        <v>16</v>
      </c>
      <c r="H188" s="70">
        <v>23</v>
      </c>
      <c r="I188" s="71">
        <v>19</v>
      </c>
      <c r="J188" s="51">
        <v>251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78" t="s">
        <v>73</v>
      </c>
      <c r="F190" s="79">
        <v>190</v>
      </c>
      <c r="G190" s="79">
        <v>1</v>
      </c>
      <c r="H190" s="79">
        <v>0</v>
      </c>
      <c r="I190" s="80">
        <v>33</v>
      </c>
      <c r="J190" s="51">
        <v>75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70">
        <v>20</v>
      </c>
      <c r="G191" s="70">
        <v>2</v>
      </c>
      <c r="H191" s="70">
        <v>0</v>
      </c>
      <c r="I191" s="71">
        <v>9</v>
      </c>
      <c r="J191" s="51">
        <v>36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70">
        <v>20</v>
      </c>
      <c r="G192" s="70">
        <v>1</v>
      </c>
      <c r="H192" s="70">
        <v>0</v>
      </c>
      <c r="I192" s="71">
        <v>8</v>
      </c>
      <c r="J192" s="51">
        <v>38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 t="shared" ref="G195" si="121">SUM(G186:G194)</f>
        <v>41</v>
      </c>
      <c r="H195" s="21">
        <f t="shared" ref="H195" si="122">SUM(H186:H194)</f>
        <v>39</v>
      </c>
      <c r="I195" s="21">
        <f t="shared" ref="I195" si="123">SUM(I186:I194)</f>
        <v>99</v>
      </c>
      <c r="J195" s="21">
        <f t="shared" ref="J195" si="124">SUM(J186:J194)</f>
        <v>816</v>
      </c>
      <c r="K195" s="27"/>
      <c r="L195" s="21">
        <f t="shared" ref="L195" ca="1" si="125">SUM(L192:L200)</f>
        <v>0</v>
      </c>
    </row>
    <row r="196" spans="1:12" ht="30.75" thickBot="1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72" t="s">
        <v>89</v>
      </c>
      <c r="F196" s="73">
        <v>100</v>
      </c>
      <c r="G196" s="73">
        <v>18</v>
      </c>
      <c r="H196" s="73">
        <v>10</v>
      </c>
      <c r="I196" s="74">
        <v>51</v>
      </c>
      <c r="J196" s="51">
        <v>92</v>
      </c>
      <c r="K196" s="52"/>
      <c r="L196" s="51"/>
    </row>
    <row r="197" spans="1:12" ht="15.75" thickBot="1" x14ac:dyDescent="0.3">
      <c r="A197" s="25"/>
      <c r="B197" s="16"/>
      <c r="C197" s="11"/>
      <c r="D197" s="12" t="s">
        <v>31</v>
      </c>
      <c r="E197" s="69" t="s">
        <v>88</v>
      </c>
      <c r="F197" s="70">
        <v>200</v>
      </c>
      <c r="G197" s="70">
        <v>0</v>
      </c>
      <c r="H197" s="70">
        <v>0</v>
      </c>
      <c r="I197" s="71">
        <v>20</v>
      </c>
      <c r="J197" s="51">
        <v>89</v>
      </c>
      <c r="K197" s="52"/>
      <c r="L197" s="51"/>
    </row>
    <row r="198" spans="1:12" ht="15.75" thickBot="1" x14ac:dyDescent="0.3">
      <c r="A198" s="25"/>
      <c r="B198" s="16"/>
      <c r="C198" s="11"/>
      <c r="D198" s="6"/>
      <c r="E198" s="50" t="s">
        <v>24</v>
      </c>
      <c r="F198" s="73">
        <v>130</v>
      </c>
      <c r="G198" s="67">
        <v>2</v>
      </c>
      <c r="H198" s="67">
        <v>1</v>
      </c>
      <c r="I198" s="68">
        <v>23</v>
      </c>
      <c r="J198" s="51">
        <v>106</v>
      </c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430</v>
      </c>
      <c r="G200" s="21">
        <f>SUM(G196:G199)</f>
        <v>20</v>
      </c>
      <c r="H200" s="21">
        <f>SUM(H196:H199)</f>
        <v>11</v>
      </c>
      <c r="I200" s="21">
        <f>SUM(I196:I199)</f>
        <v>94</v>
      </c>
      <c r="J200" s="21">
        <f t="shared" ref="J200" si="126">SUM(J196:J199)</f>
        <v>287</v>
      </c>
      <c r="K200" s="27"/>
      <c r="L200" s="21">
        <f t="shared" ref="L200" ca="1" si="127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8">SUM(G201:G206)</f>
        <v>0</v>
      </c>
      <c r="H207" s="21">
        <f t="shared" ref="H207" si="129">SUM(H201:H206)</f>
        <v>0</v>
      </c>
      <c r="I207" s="21">
        <f t="shared" ref="I207" si="130">SUM(I201:I206)</f>
        <v>0</v>
      </c>
      <c r="J207" s="21">
        <f t="shared" ref="J207" si="131">SUM(J201:J206)</f>
        <v>0</v>
      </c>
      <c r="K207" s="27"/>
      <c r="L207" s="21">
        <f t="shared" ref="L207" ca="1" si="132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3">SUM(G208:G213)</f>
        <v>0</v>
      </c>
      <c r="H214" s="21">
        <f t="shared" ref="H214" si="134">SUM(H208:H213)</f>
        <v>0</v>
      </c>
      <c r="I214" s="21">
        <f t="shared" ref="I214" si="135">SUM(I208:I213)</f>
        <v>0</v>
      </c>
      <c r="J214" s="21">
        <f t="shared" ref="J214" si="136">SUM(J208:J213)</f>
        <v>0</v>
      </c>
      <c r="K214" s="27"/>
      <c r="L214" s="21">
        <f t="shared" ref="L214" ca="1" si="137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1704</v>
      </c>
      <c r="G215" s="34">
        <f t="shared" ref="G215" si="138">G181+G185+G195+G200+G207+G214</f>
        <v>89</v>
      </c>
      <c r="H215" s="34">
        <f t="shared" ref="H215" si="139">H181+H185+H195+H200+H207+H214</f>
        <v>82.38</v>
      </c>
      <c r="I215" s="34">
        <f t="shared" ref="I215" si="140">I181+I185+I195+I200+I207+I214</f>
        <v>233</v>
      </c>
      <c r="J215" s="34">
        <f t="shared" ref="J215" si="141">J181+J185+J195+J200+J207+J214</f>
        <v>1706</v>
      </c>
      <c r="K215" s="35"/>
      <c r="L215" s="34">
        <f t="shared" ref="L215" ca="1" si="142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3">SUM(G216:G222)</f>
        <v>0</v>
      </c>
      <c r="H223" s="21">
        <f t="shared" ref="H223" si="144">SUM(H216:H222)</f>
        <v>0</v>
      </c>
      <c r="I223" s="21">
        <f t="shared" ref="I223" si="145">SUM(I216:I222)</f>
        <v>0</v>
      </c>
      <c r="J223" s="21">
        <f t="shared" ref="J223" si="146">SUM(J216:J222)</f>
        <v>0</v>
      </c>
      <c r="K223" s="27"/>
      <c r="L223" s="21">
        <f t="shared" ref="L223:L265" si="147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8">SUM(G224:G226)</f>
        <v>0</v>
      </c>
      <c r="H227" s="21">
        <f t="shared" ref="H227" si="149">SUM(H224:H226)</f>
        <v>0</v>
      </c>
      <c r="I227" s="21">
        <f t="shared" ref="I227" si="150">SUM(I224:I226)</f>
        <v>0</v>
      </c>
      <c r="J227" s="21">
        <f t="shared" ref="J227" si="151">SUM(J224:J226)</f>
        <v>0</v>
      </c>
      <c r="K227" s="27"/>
      <c r="L227" s="21">
        <f t="shared" ref="L227" ca="1" si="152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3">SUM(G228:G236)</f>
        <v>0</v>
      </c>
      <c r="H237" s="21">
        <f t="shared" ref="H237" si="154">SUM(H228:H236)</f>
        <v>0</v>
      </c>
      <c r="I237" s="21">
        <f t="shared" ref="I237" si="155">SUM(I228:I236)</f>
        <v>0</v>
      </c>
      <c r="J237" s="21">
        <f t="shared" ref="J237" si="156">SUM(J228:J236)</f>
        <v>0</v>
      </c>
      <c r="K237" s="27"/>
      <c r="L237" s="21">
        <f t="shared" ref="L237" ca="1" si="157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8">SUM(G238:G241)</f>
        <v>0</v>
      </c>
      <c r="H242" s="21">
        <f t="shared" ref="H242" si="159">SUM(H238:H241)</f>
        <v>0</v>
      </c>
      <c r="I242" s="21">
        <f t="shared" ref="I242" si="160">SUM(I238:I241)</f>
        <v>0</v>
      </c>
      <c r="J242" s="21">
        <f t="shared" ref="J242" si="161">SUM(J238:J241)</f>
        <v>0</v>
      </c>
      <c r="K242" s="27"/>
      <c r="L242" s="21">
        <f t="shared" ref="L242" ca="1" si="162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3">SUM(G243:G248)</f>
        <v>0</v>
      </c>
      <c r="H249" s="21">
        <f t="shared" ref="H249" si="164">SUM(H243:H248)</f>
        <v>0</v>
      </c>
      <c r="I249" s="21">
        <f t="shared" ref="I249" si="165">SUM(I243:I248)</f>
        <v>0</v>
      </c>
      <c r="J249" s="21">
        <f t="shared" ref="J249" si="166">SUM(J243:J248)</f>
        <v>0</v>
      </c>
      <c r="K249" s="27"/>
      <c r="L249" s="21">
        <f t="shared" ref="L249" ca="1" si="167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8">SUM(G250:G255)</f>
        <v>0</v>
      </c>
      <c r="H256" s="21">
        <f t="shared" ref="H256" si="169">SUM(H250:H255)</f>
        <v>0</v>
      </c>
      <c r="I256" s="21">
        <f t="shared" ref="I256" si="170">SUM(I250:I255)</f>
        <v>0</v>
      </c>
      <c r="J256" s="21">
        <f t="shared" ref="J256" si="171">SUM(J250:J255)</f>
        <v>0</v>
      </c>
      <c r="K256" s="27"/>
      <c r="L256" s="21">
        <f t="shared" ref="L256" ca="1" si="172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3">G223+G227+G237+G242+G249+G256</f>
        <v>0</v>
      </c>
      <c r="H257" s="34">
        <f t="shared" ref="H257" si="174">H223+H227+H237+H242+H249+H256</f>
        <v>0</v>
      </c>
      <c r="I257" s="34">
        <f t="shared" ref="I257" si="175">I223+I227+I237+I242+I249+I256</f>
        <v>0</v>
      </c>
      <c r="J257" s="34">
        <f t="shared" ref="J257" si="176">J223+J227+J237+J242+J249+J256</f>
        <v>0</v>
      </c>
      <c r="K257" s="35"/>
      <c r="L257" s="34">
        <f t="shared" ref="L257" ca="1" si="177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8">SUM(G258:G264)</f>
        <v>0</v>
      </c>
      <c r="H265" s="21">
        <f t="shared" ref="H265" si="179">SUM(H258:H264)</f>
        <v>0</v>
      </c>
      <c r="I265" s="21">
        <f t="shared" ref="I265" si="180">SUM(I258:I264)</f>
        <v>0</v>
      </c>
      <c r="J265" s="21">
        <f t="shared" ref="J265" si="181">SUM(J258:J264)</f>
        <v>0</v>
      </c>
      <c r="K265" s="27"/>
      <c r="L265" s="21">
        <f t="shared" si="147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2">SUM(G266:G268)</f>
        <v>0</v>
      </c>
      <c r="H269" s="21">
        <f t="shared" ref="H269" si="183">SUM(H266:H268)</f>
        <v>0</v>
      </c>
      <c r="I269" s="21">
        <f t="shared" ref="I269" si="184">SUM(I266:I268)</f>
        <v>0</v>
      </c>
      <c r="J269" s="21">
        <f t="shared" ref="J269" si="185">SUM(J266:J268)</f>
        <v>0</v>
      </c>
      <c r="K269" s="27"/>
      <c r="L269" s="21">
        <f t="shared" ref="L269" ca="1" si="186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7">SUM(G270:G278)</f>
        <v>0</v>
      </c>
      <c r="H279" s="21">
        <f t="shared" ref="H279" si="188">SUM(H270:H278)</f>
        <v>0</v>
      </c>
      <c r="I279" s="21">
        <f t="shared" ref="I279" si="189">SUM(I270:I278)</f>
        <v>0</v>
      </c>
      <c r="J279" s="21">
        <f t="shared" ref="J279" si="190">SUM(J270:J278)</f>
        <v>0</v>
      </c>
      <c r="K279" s="27"/>
      <c r="L279" s="21">
        <f t="shared" ref="L279" ca="1" si="19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2">SUM(G280:G283)</f>
        <v>0</v>
      </c>
      <c r="H284" s="21">
        <f t="shared" ref="H284" si="193">SUM(H280:H283)</f>
        <v>0</v>
      </c>
      <c r="I284" s="21">
        <f t="shared" ref="I284" si="194">SUM(I280:I283)</f>
        <v>0</v>
      </c>
      <c r="J284" s="21">
        <f t="shared" ref="J284" si="195">SUM(J280:J283)</f>
        <v>0</v>
      </c>
      <c r="K284" s="27"/>
      <c r="L284" s="21">
        <f t="shared" ref="L284" ca="1" si="196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7">SUM(G285:G290)</f>
        <v>0</v>
      </c>
      <c r="H291" s="21">
        <f t="shared" ref="H291" si="198">SUM(H285:H290)</f>
        <v>0</v>
      </c>
      <c r="I291" s="21">
        <f t="shared" ref="I291" si="199">SUM(I285:I290)</f>
        <v>0</v>
      </c>
      <c r="J291" s="21">
        <f t="shared" ref="J291" si="200">SUM(J285:J290)</f>
        <v>0</v>
      </c>
      <c r="K291" s="27"/>
      <c r="L291" s="21">
        <f t="shared" ref="L291" ca="1" si="20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2">SUM(G292:G297)</f>
        <v>0</v>
      </c>
      <c r="H298" s="21">
        <f t="shared" ref="H298" si="203">SUM(H292:H297)</f>
        <v>0</v>
      </c>
      <c r="I298" s="21">
        <f t="shared" ref="I298" si="204">SUM(I292:I297)</f>
        <v>0</v>
      </c>
      <c r="J298" s="21">
        <f t="shared" ref="J298" si="205">SUM(J292:J297)</f>
        <v>0</v>
      </c>
      <c r="K298" s="27"/>
      <c r="L298" s="21">
        <f t="shared" ref="L298" ca="1" si="206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07">G265+G269+G279+G284+G291+G298</f>
        <v>0</v>
      </c>
      <c r="H299" s="34">
        <f t="shared" ref="H299" si="208">H265+H269+H279+H284+H291+H298</f>
        <v>0</v>
      </c>
      <c r="I299" s="34">
        <f t="shared" ref="I299" si="209">I265+I269+I279+I284+I291+I298</f>
        <v>0</v>
      </c>
      <c r="J299" s="34">
        <f t="shared" ref="J299" si="210">J265+J269+J279+J284+J291+J298</f>
        <v>0</v>
      </c>
      <c r="K299" s="35"/>
      <c r="L299" s="34">
        <f t="shared" ref="L299" ca="1" si="21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66" t="s">
        <v>90</v>
      </c>
      <c r="F300" s="67">
        <v>200</v>
      </c>
      <c r="G300" s="67">
        <v>7</v>
      </c>
      <c r="H300" s="67">
        <v>8</v>
      </c>
      <c r="I300" s="68">
        <v>32</v>
      </c>
      <c r="J300" s="48">
        <v>193</v>
      </c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69" t="s">
        <v>91</v>
      </c>
      <c r="F302" s="70">
        <v>200</v>
      </c>
      <c r="G302" s="70">
        <v>0</v>
      </c>
      <c r="H302" s="70">
        <v>0</v>
      </c>
      <c r="I302" s="71">
        <v>13</v>
      </c>
      <c r="J302" s="51">
        <v>105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69" t="s">
        <v>50</v>
      </c>
      <c r="F303" s="70">
        <v>20</v>
      </c>
      <c r="G303" s="70">
        <v>2</v>
      </c>
      <c r="H303" s="70">
        <v>0.38</v>
      </c>
      <c r="I303" s="71">
        <v>9</v>
      </c>
      <c r="J303" s="51">
        <v>38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69" t="s">
        <v>51</v>
      </c>
      <c r="F305" s="70">
        <v>20</v>
      </c>
      <c r="G305" s="70">
        <v>1</v>
      </c>
      <c r="H305" s="70">
        <v>0</v>
      </c>
      <c r="I305" s="71">
        <v>8</v>
      </c>
      <c r="J305" s="51">
        <v>36</v>
      </c>
      <c r="K305" s="52"/>
      <c r="L305" s="51"/>
    </row>
    <row r="306" spans="1:12" ht="15.75" thickBot="1" x14ac:dyDescent="0.3">
      <c r="A306" s="25"/>
      <c r="B306" s="16"/>
      <c r="C306" s="11"/>
      <c r="D306" s="6"/>
      <c r="E306" s="72" t="s">
        <v>52</v>
      </c>
      <c r="F306" s="73">
        <v>7</v>
      </c>
      <c r="G306" s="73">
        <v>0</v>
      </c>
      <c r="H306" s="73">
        <v>5</v>
      </c>
      <c r="I306" s="74">
        <v>0</v>
      </c>
      <c r="J306" s="51">
        <v>48</v>
      </c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447</v>
      </c>
      <c r="G307" s="21">
        <f t="shared" ref="G307" si="212">SUM(G300:G306)</f>
        <v>10</v>
      </c>
      <c r="H307" s="21">
        <f t="shared" ref="H307" si="213">SUM(H300:H306)</f>
        <v>13.38</v>
      </c>
      <c r="I307" s="21">
        <f t="shared" ref="I307" si="214">SUM(I300:I306)</f>
        <v>62</v>
      </c>
      <c r="J307" s="21">
        <f t="shared" ref="J307" si="215">SUM(J300:J306)</f>
        <v>420</v>
      </c>
      <c r="K307" s="27"/>
      <c r="L307" s="21">
        <f t="shared" ref="L307:L349" si="216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7">SUM(G308:G310)</f>
        <v>0</v>
      </c>
      <c r="H311" s="21">
        <f t="shared" ref="H311" si="218">SUM(H308:H310)</f>
        <v>0</v>
      </c>
      <c r="I311" s="21">
        <f t="shared" ref="I311" si="219">SUM(I308:I310)</f>
        <v>0</v>
      </c>
      <c r="J311" s="21">
        <f t="shared" ref="J311" si="220">SUM(J308:J310)</f>
        <v>0</v>
      </c>
      <c r="K311" s="27"/>
      <c r="L311" s="21">
        <f t="shared" ref="L311" ca="1" si="22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75" t="s">
        <v>92</v>
      </c>
      <c r="F312" s="76">
        <v>150</v>
      </c>
      <c r="G312" s="76">
        <v>9</v>
      </c>
      <c r="H312" s="76">
        <v>12</v>
      </c>
      <c r="I312" s="77">
        <v>16</v>
      </c>
      <c r="J312" s="51">
        <v>145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69" t="s">
        <v>93</v>
      </c>
      <c r="F313" s="70">
        <v>300</v>
      </c>
      <c r="G313" s="70">
        <v>9</v>
      </c>
      <c r="H313" s="70">
        <v>8</v>
      </c>
      <c r="I313" s="71">
        <v>29</v>
      </c>
      <c r="J313" s="51">
        <v>208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69" t="s">
        <v>94</v>
      </c>
      <c r="F314" s="70">
        <v>100</v>
      </c>
      <c r="G314" s="70">
        <v>12</v>
      </c>
      <c r="H314" s="70">
        <v>15</v>
      </c>
      <c r="I314" s="71">
        <v>4</v>
      </c>
      <c r="J314" s="51">
        <v>235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69" t="s">
        <v>95</v>
      </c>
      <c r="F315" s="70">
        <v>180</v>
      </c>
      <c r="G315" s="70">
        <v>8</v>
      </c>
      <c r="H315" s="70">
        <v>5</v>
      </c>
      <c r="I315" s="71">
        <v>37</v>
      </c>
      <c r="J315" s="51">
        <v>220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78" t="s">
        <v>59</v>
      </c>
      <c r="F316" s="79">
        <v>180</v>
      </c>
      <c r="G316" s="79">
        <v>0</v>
      </c>
      <c r="H316" s="79">
        <v>0</v>
      </c>
      <c r="I316" s="80">
        <v>29</v>
      </c>
      <c r="J316" s="51">
        <v>75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70">
        <v>20</v>
      </c>
      <c r="G317" s="70">
        <v>2</v>
      </c>
      <c r="H317" s="70">
        <v>0</v>
      </c>
      <c r="I317" s="71">
        <v>9</v>
      </c>
      <c r="J317" s="51">
        <v>36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70">
        <v>20</v>
      </c>
      <c r="G318" s="70">
        <v>1</v>
      </c>
      <c r="H318" s="70">
        <v>0</v>
      </c>
      <c r="I318" s="71">
        <v>8</v>
      </c>
      <c r="J318" s="51">
        <v>38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950</v>
      </c>
      <c r="G321" s="21">
        <f t="shared" ref="G321" si="222">SUM(G312:G320)</f>
        <v>41</v>
      </c>
      <c r="H321" s="21">
        <f t="shared" ref="H321" si="223">SUM(H312:H320)</f>
        <v>40</v>
      </c>
      <c r="I321" s="21">
        <f t="shared" ref="I321" si="224">SUM(I312:I320)</f>
        <v>132</v>
      </c>
      <c r="J321" s="21">
        <f t="shared" ref="J321" si="225">SUM(J312:J320)</f>
        <v>957</v>
      </c>
      <c r="K321" s="27"/>
      <c r="L321" s="21">
        <f t="shared" ref="L321" ca="1" si="226">SUM(L318:L326)</f>
        <v>0</v>
      </c>
    </row>
    <row r="322" spans="1:12" ht="15.75" thickBot="1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72" t="s">
        <v>82</v>
      </c>
      <c r="F322" s="73">
        <v>56</v>
      </c>
      <c r="G322" s="73">
        <v>5</v>
      </c>
      <c r="H322" s="73">
        <v>10</v>
      </c>
      <c r="I322" s="74">
        <v>63</v>
      </c>
      <c r="J322" s="51">
        <v>106</v>
      </c>
      <c r="K322" s="52"/>
      <c r="L322" s="51"/>
    </row>
    <row r="323" spans="1:12" ht="15.75" thickBot="1" x14ac:dyDescent="0.3">
      <c r="A323" s="25"/>
      <c r="B323" s="16"/>
      <c r="C323" s="11"/>
      <c r="D323" s="12" t="s">
        <v>31</v>
      </c>
      <c r="E323" s="69" t="s">
        <v>53</v>
      </c>
      <c r="F323" s="70">
        <v>200</v>
      </c>
      <c r="G323" s="70">
        <v>5</v>
      </c>
      <c r="H323" s="70">
        <v>5</v>
      </c>
      <c r="I323" s="71">
        <v>9</v>
      </c>
      <c r="J323" s="51">
        <v>92</v>
      </c>
      <c r="K323" s="52"/>
      <c r="L323" s="51"/>
    </row>
    <row r="324" spans="1:12" ht="15" x14ac:dyDescent="0.25">
      <c r="A324" s="25"/>
      <c r="B324" s="16"/>
      <c r="C324" s="11"/>
      <c r="D324" s="6"/>
      <c r="E324" s="50" t="s">
        <v>24</v>
      </c>
      <c r="F324" s="67">
        <v>130</v>
      </c>
      <c r="G324" s="67">
        <v>2</v>
      </c>
      <c r="H324" s="67">
        <v>1</v>
      </c>
      <c r="I324" s="68">
        <v>23</v>
      </c>
      <c r="J324" s="51">
        <v>105</v>
      </c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386</v>
      </c>
      <c r="G326" s="21">
        <f t="shared" ref="G326" si="227">SUM(G322:G325)</f>
        <v>12</v>
      </c>
      <c r="H326" s="21">
        <f t="shared" ref="H326" si="228">SUM(H322:H325)</f>
        <v>16</v>
      </c>
      <c r="I326" s="21">
        <f t="shared" ref="I326" si="229">SUM(I322:I325)</f>
        <v>95</v>
      </c>
      <c r="J326" s="21">
        <f t="shared" ref="J326" si="230">SUM(J322:J325)</f>
        <v>303</v>
      </c>
      <c r="K326" s="27"/>
      <c r="L326" s="21">
        <f t="shared" ref="L326" ca="1" si="23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2">SUM(G327:G332)</f>
        <v>0</v>
      </c>
      <c r="H333" s="21">
        <f t="shared" ref="H333" si="233">SUM(H327:H332)</f>
        <v>0</v>
      </c>
      <c r="I333" s="21">
        <f t="shared" ref="I333" si="234">SUM(I327:I332)</f>
        <v>0</v>
      </c>
      <c r="J333" s="21">
        <f t="shared" ref="J333" si="235">SUM(J327:J332)</f>
        <v>0</v>
      </c>
      <c r="K333" s="27"/>
      <c r="L333" s="21">
        <f t="shared" ref="L333" ca="1" si="236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7">SUM(G334:G339)</f>
        <v>0</v>
      </c>
      <c r="H340" s="21">
        <f t="shared" ref="H340" si="238">SUM(H334:H339)</f>
        <v>0</v>
      </c>
      <c r="I340" s="21">
        <f t="shared" ref="I340" si="239">SUM(I334:I339)</f>
        <v>0</v>
      </c>
      <c r="J340" s="21">
        <f t="shared" ref="J340" si="240">SUM(J334:J339)</f>
        <v>0</v>
      </c>
      <c r="K340" s="27"/>
      <c r="L340" s="21">
        <f t="shared" ref="L340" ca="1" si="24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1783</v>
      </c>
      <c r="G341" s="34">
        <f t="shared" ref="G341" si="242">G307+G311+G321+G326+G333+G340</f>
        <v>63</v>
      </c>
      <c r="H341" s="34">
        <f t="shared" ref="H341" si="243">H307+H311+H321+H326+H333+H340</f>
        <v>69.38</v>
      </c>
      <c r="I341" s="34">
        <f t="shared" ref="I341" si="244">I307+I311+I321+I326+I333+I340</f>
        <v>289</v>
      </c>
      <c r="J341" s="34">
        <f t="shared" ref="J341" si="245">J307+J311+J321+J326+J333+J340</f>
        <v>1680</v>
      </c>
      <c r="K341" s="35"/>
      <c r="L341" s="34">
        <f t="shared" ref="L341" ca="1" si="246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66" t="s">
        <v>96</v>
      </c>
      <c r="F342" s="67">
        <v>200</v>
      </c>
      <c r="G342" s="67">
        <v>16</v>
      </c>
      <c r="H342" s="67">
        <v>15</v>
      </c>
      <c r="I342" s="68">
        <v>36</v>
      </c>
      <c r="J342" s="48">
        <v>334</v>
      </c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69" t="s">
        <v>88</v>
      </c>
      <c r="F344" s="70">
        <v>200</v>
      </c>
      <c r="G344" s="70">
        <v>0</v>
      </c>
      <c r="H344" s="70">
        <v>0</v>
      </c>
      <c r="I344" s="71">
        <v>20</v>
      </c>
      <c r="J344" s="51">
        <v>82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69" t="s">
        <v>50</v>
      </c>
      <c r="F345" s="70">
        <v>20</v>
      </c>
      <c r="G345" s="70">
        <v>2</v>
      </c>
      <c r="H345" s="70">
        <v>0.38</v>
      </c>
      <c r="I345" s="71">
        <v>9</v>
      </c>
      <c r="J345" s="51">
        <v>36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69" t="s">
        <v>51</v>
      </c>
      <c r="F347" s="70">
        <v>20</v>
      </c>
      <c r="G347" s="70">
        <v>1</v>
      </c>
      <c r="H347" s="70">
        <v>0</v>
      </c>
      <c r="I347" s="71">
        <v>8</v>
      </c>
      <c r="J347" s="51">
        <v>38</v>
      </c>
      <c r="K347" s="52"/>
      <c r="L347" s="51"/>
    </row>
    <row r="348" spans="1:12" ht="15.75" thickBot="1" x14ac:dyDescent="0.3">
      <c r="A348" s="15"/>
      <c r="B348" s="16"/>
      <c r="C348" s="11"/>
      <c r="D348" s="6"/>
      <c r="E348" s="72" t="s">
        <v>52</v>
      </c>
      <c r="F348" s="73">
        <v>7</v>
      </c>
      <c r="G348" s="73">
        <v>0</v>
      </c>
      <c r="H348" s="73">
        <v>5</v>
      </c>
      <c r="I348" s="74">
        <v>0</v>
      </c>
      <c r="J348" s="51">
        <v>48</v>
      </c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447</v>
      </c>
      <c r="G349" s="21">
        <f t="shared" ref="G349" si="247">SUM(G342:G348)</f>
        <v>19</v>
      </c>
      <c r="H349" s="21">
        <f t="shared" ref="H349" si="248">SUM(H342:H348)</f>
        <v>20.380000000000003</v>
      </c>
      <c r="I349" s="21">
        <f t="shared" ref="I349" si="249">SUM(I342:I348)</f>
        <v>73</v>
      </c>
      <c r="J349" s="21">
        <f t="shared" ref="J349" si="250">SUM(J342:J348)</f>
        <v>538</v>
      </c>
      <c r="K349" s="27"/>
      <c r="L349" s="21">
        <f t="shared" si="216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1">SUM(G350:G352)</f>
        <v>0</v>
      </c>
      <c r="H353" s="21">
        <f t="shared" ref="H353" si="252">SUM(H350:H352)</f>
        <v>0</v>
      </c>
      <c r="I353" s="21">
        <f t="shared" ref="I353" si="253">SUM(I350:I352)</f>
        <v>0</v>
      </c>
      <c r="J353" s="21">
        <f t="shared" ref="J353" si="254">SUM(J350:J352)</f>
        <v>0</v>
      </c>
      <c r="K353" s="27"/>
      <c r="L353" s="21">
        <f t="shared" ref="L353" ca="1" si="255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5" t="s">
        <v>97</v>
      </c>
      <c r="F354" s="76">
        <v>130</v>
      </c>
      <c r="G354" s="76">
        <v>2</v>
      </c>
      <c r="H354" s="76">
        <v>6</v>
      </c>
      <c r="I354" s="77">
        <v>8</v>
      </c>
      <c r="J354" s="76">
        <v>119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69" t="s">
        <v>98</v>
      </c>
      <c r="F355" s="70">
        <v>300</v>
      </c>
      <c r="G355" s="70">
        <v>7</v>
      </c>
      <c r="H355" s="70">
        <v>7</v>
      </c>
      <c r="I355" s="71">
        <v>22</v>
      </c>
      <c r="J355" s="70">
        <v>179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69" t="s">
        <v>99</v>
      </c>
      <c r="F356" s="70">
        <v>100</v>
      </c>
      <c r="G356" s="70">
        <v>15</v>
      </c>
      <c r="H356" s="70">
        <v>15</v>
      </c>
      <c r="I356" s="71">
        <v>0</v>
      </c>
      <c r="J356" s="70">
        <v>154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69" t="s">
        <v>100</v>
      </c>
      <c r="F357" s="70">
        <v>125</v>
      </c>
      <c r="G357" s="70">
        <v>2</v>
      </c>
      <c r="H357" s="70">
        <v>3</v>
      </c>
      <c r="I357" s="71">
        <v>11</v>
      </c>
      <c r="J357" s="70">
        <v>108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78" t="s">
        <v>101</v>
      </c>
      <c r="F358" s="79">
        <v>200</v>
      </c>
      <c r="G358" s="79">
        <v>0</v>
      </c>
      <c r="H358" s="79">
        <v>0</v>
      </c>
      <c r="I358" s="80">
        <v>26</v>
      </c>
      <c r="J358" s="51">
        <v>108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70">
        <v>20</v>
      </c>
      <c r="G359" s="70">
        <v>2</v>
      </c>
      <c r="H359" s="70">
        <v>0</v>
      </c>
      <c r="I359" s="71">
        <v>9</v>
      </c>
      <c r="J359" s="51">
        <v>38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70">
        <v>20</v>
      </c>
      <c r="G360" s="70">
        <v>1</v>
      </c>
      <c r="H360" s="70">
        <v>0</v>
      </c>
      <c r="I360" s="71">
        <v>8</v>
      </c>
      <c r="J360" s="51">
        <v>36</v>
      </c>
      <c r="K360" s="52"/>
      <c r="L360" s="51"/>
    </row>
    <row r="361" spans="1:12" ht="15.75" thickBot="1" x14ac:dyDescent="0.3">
      <c r="A361" s="15"/>
      <c r="B361" s="16"/>
      <c r="C361" s="11"/>
      <c r="D361" s="6"/>
      <c r="E361" s="72" t="s">
        <v>102</v>
      </c>
      <c r="F361" s="73">
        <v>90</v>
      </c>
      <c r="G361" s="73">
        <v>4</v>
      </c>
      <c r="H361" s="73">
        <v>6</v>
      </c>
      <c r="I361" s="74">
        <v>7</v>
      </c>
      <c r="J361" s="51">
        <v>105</v>
      </c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985</v>
      </c>
      <c r="G363" s="21">
        <f t="shared" ref="G363" si="256">SUM(G354:G362)</f>
        <v>33</v>
      </c>
      <c r="H363" s="21">
        <f t="shared" ref="H363" si="257">SUM(H354:H362)</f>
        <v>37</v>
      </c>
      <c r="I363" s="21">
        <f t="shared" ref="I363" si="258">SUM(I354:I362)</f>
        <v>91</v>
      </c>
      <c r="J363" s="21">
        <f t="shared" ref="J363" si="259">SUM(J354:J362)</f>
        <v>847</v>
      </c>
      <c r="K363" s="27"/>
      <c r="L363" s="21">
        <f t="shared" ref="L363" ca="1" si="260">SUM(L360:L368)</f>
        <v>0</v>
      </c>
    </row>
    <row r="364" spans="1:12" ht="15.75" thickBot="1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72" t="s">
        <v>103</v>
      </c>
      <c r="F364" s="73">
        <v>85</v>
      </c>
      <c r="G364" s="73">
        <v>4</v>
      </c>
      <c r="H364" s="73">
        <v>10</v>
      </c>
      <c r="I364" s="74">
        <v>38</v>
      </c>
      <c r="J364" s="51">
        <v>105</v>
      </c>
      <c r="K364" s="52"/>
      <c r="L364" s="51"/>
    </row>
    <row r="365" spans="1:12" ht="15.75" thickBot="1" x14ac:dyDescent="0.3">
      <c r="A365" s="15"/>
      <c r="B365" s="16"/>
      <c r="C365" s="11"/>
      <c r="D365" s="12" t="s">
        <v>31</v>
      </c>
      <c r="E365" s="69" t="s">
        <v>53</v>
      </c>
      <c r="F365" s="70">
        <v>200</v>
      </c>
      <c r="G365" s="70">
        <v>5</v>
      </c>
      <c r="H365" s="70">
        <v>5</v>
      </c>
      <c r="I365" s="71">
        <v>9</v>
      </c>
      <c r="J365" s="51">
        <v>106</v>
      </c>
      <c r="K365" s="52"/>
      <c r="L365" s="51"/>
    </row>
    <row r="366" spans="1:12" ht="15" x14ac:dyDescent="0.25">
      <c r="A366" s="15"/>
      <c r="B366" s="16"/>
      <c r="C366" s="11"/>
      <c r="D366" s="6"/>
      <c r="E366" s="50" t="s">
        <v>24</v>
      </c>
      <c r="F366" s="67">
        <v>130</v>
      </c>
      <c r="G366" s="67">
        <v>2</v>
      </c>
      <c r="H366" s="67">
        <v>1</v>
      </c>
      <c r="I366" s="68">
        <v>23</v>
      </c>
      <c r="J366" s="51">
        <v>63</v>
      </c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415</v>
      </c>
      <c r="G368" s="21">
        <f t="shared" ref="G368" si="261">SUM(G364:G367)</f>
        <v>11</v>
      </c>
      <c r="H368" s="21">
        <f t="shared" ref="H368" si="262">SUM(H364:H367)</f>
        <v>16</v>
      </c>
      <c r="I368" s="21">
        <f t="shared" ref="I368" si="263">SUM(I364:I367)</f>
        <v>70</v>
      </c>
      <c r="J368" s="21">
        <f t="shared" ref="J368" si="264">SUM(J364:J367)</f>
        <v>274</v>
      </c>
      <c r="K368" s="27"/>
      <c r="L368" s="21">
        <f t="shared" ref="L368" ca="1" si="265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6">SUM(G369:G374)</f>
        <v>0</v>
      </c>
      <c r="H375" s="21">
        <f t="shared" ref="H375" si="267">SUM(H369:H374)</f>
        <v>0</v>
      </c>
      <c r="I375" s="21">
        <f t="shared" ref="I375" si="268">SUM(I369:I374)</f>
        <v>0</v>
      </c>
      <c r="J375" s="21">
        <f t="shared" ref="J375" si="269">SUM(J369:J374)</f>
        <v>0</v>
      </c>
      <c r="K375" s="27"/>
      <c r="L375" s="21">
        <f t="shared" ref="L375" ca="1" si="270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1">SUM(G376:G381)</f>
        <v>0</v>
      </c>
      <c r="H382" s="21">
        <f t="shared" ref="H382" si="272">SUM(H376:H381)</f>
        <v>0</v>
      </c>
      <c r="I382" s="21">
        <f t="shared" ref="I382" si="273">SUM(I376:I381)</f>
        <v>0</v>
      </c>
      <c r="J382" s="21">
        <f t="shared" ref="J382" si="274">SUM(J376:J381)</f>
        <v>0</v>
      </c>
      <c r="K382" s="27"/>
      <c r="L382" s="21">
        <f t="shared" ref="L382" ca="1" si="275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1847</v>
      </c>
      <c r="G383" s="34">
        <f t="shared" ref="G383" si="276">G349+G353+G363+G368+G375+G382</f>
        <v>63</v>
      </c>
      <c r="H383" s="34">
        <f t="shared" ref="H383" si="277">H349+H353+H363+H368+H375+H382</f>
        <v>73.38</v>
      </c>
      <c r="I383" s="34">
        <f t="shared" ref="I383" si="278">I349+I353+I363+I368+I375+I382</f>
        <v>234</v>
      </c>
      <c r="J383" s="34">
        <f t="shared" ref="J383" si="279">J349+J353+J363+J368+J375+J382</f>
        <v>1659</v>
      </c>
      <c r="K383" s="35"/>
      <c r="L383" s="34">
        <f t="shared" ref="L383" ca="1" si="280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66" t="s">
        <v>104</v>
      </c>
      <c r="F384" s="67">
        <v>200</v>
      </c>
      <c r="G384" s="67">
        <v>9</v>
      </c>
      <c r="H384" s="67">
        <v>9</v>
      </c>
      <c r="I384" s="68">
        <v>44</v>
      </c>
      <c r="J384" s="48">
        <v>190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69" t="s">
        <v>105</v>
      </c>
      <c r="F386" s="70">
        <v>200</v>
      </c>
      <c r="G386" s="70">
        <v>3</v>
      </c>
      <c r="H386" s="70">
        <v>3</v>
      </c>
      <c r="I386" s="71">
        <v>30</v>
      </c>
      <c r="J386" s="51">
        <v>108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69" t="s">
        <v>50</v>
      </c>
      <c r="F387" s="70">
        <v>20</v>
      </c>
      <c r="G387" s="70">
        <v>2</v>
      </c>
      <c r="H387" s="70">
        <v>0.38</v>
      </c>
      <c r="I387" s="71">
        <v>9</v>
      </c>
      <c r="J387" s="51">
        <v>38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69" t="s">
        <v>51</v>
      </c>
      <c r="F389" s="70">
        <v>20</v>
      </c>
      <c r="G389" s="70">
        <v>1</v>
      </c>
      <c r="H389" s="70">
        <v>0</v>
      </c>
      <c r="I389" s="71">
        <v>8</v>
      </c>
      <c r="J389" s="51">
        <v>36</v>
      </c>
      <c r="K389" s="52"/>
      <c r="L389" s="51"/>
    </row>
    <row r="390" spans="1:12" ht="15.75" thickBot="1" x14ac:dyDescent="0.3">
      <c r="A390" s="25"/>
      <c r="B390" s="16"/>
      <c r="C390" s="11"/>
      <c r="D390" s="6"/>
      <c r="E390" s="72" t="s">
        <v>106</v>
      </c>
      <c r="F390" s="73">
        <v>50</v>
      </c>
      <c r="G390" s="73">
        <v>3</v>
      </c>
      <c r="H390" s="73">
        <v>3</v>
      </c>
      <c r="I390" s="74">
        <v>18</v>
      </c>
      <c r="J390" s="51">
        <v>256</v>
      </c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490</v>
      </c>
      <c r="G391" s="21">
        <f t="shared" ref="G391" si="281">SUM(G384:G390)</f>
        <v>18</v>
      </c>
      <c r="H391" s="21">
        <f t="shared" ref="H391" si="282">SUM(H384:H390)</f>
        <v>15.38</v>
      </c>
      <c r="I391" s="21">
        <f t="shared" ref="I391" si="283">SUM(I384:I390)</f>
        <v>109</v>
      </c>
      <c r="J391" s="21">
        <f t="shared" ref="J391" si="284">SUM(J384:J390)</f>
        <v>628</v>
      </c>
      <c r="K391" s="27"/>
      <c r="L391" s="21">
        <f t="shared" ref="L391:L433" si="285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6">SUM(G392:G394)</f>
        <v>0</v>
      </c>
      <c r="H395" s="21">
        <f t="shared" ref="H395" si="287">SUM(H392:H394)</f>
        <v>0</v>
      </c>
      <c r="I395" s="21">
        <f t="shared" ref="I395" si="288">SUM(I392:I394)</f>
        <v>0</v>
      </c>
      <c r="J395" s="21">
        <f t="shared" ref="J395" si="289">SUM(J392:J394)</f>
        <v>0</v>
      </c>
      <c r="K395" s="27"/>
      <c r="L395" s="21">
        <f t="shared" ref="L395" ca="1" si="290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75" t="s">
        <v>107</v>
      </c>
      <c r="F396" s="76">
        <v>100</v>
      </c>
      <c r="G396" s="76">
        <v>1</v>
      </c>
      <c r="H396" s="76">
        <v>10</v>
      </c>
      <c r="I396" s="77">
        <v>10</v>
      </c>
      <c r="J396" s="76">
        <v>135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69" t="s">
        <v>71</v>
      </c>
      <c r="F397" s="70">
        <v>300</v>
      </c>
      <c r="G397" s="70">
        <v>9</v>
      </c>
      <c r="H397" s="70">
        <v>7</v>
      </c>
      <c r="I397" s="71">
        <v>18</v>
      </c>
      <c r="J397" s="70">
        <v>223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69" t="s">
        <v>108</v>
      </c>
      <c r="F398" s="70">
        <v>120</v>
      </c>
      <c r="G398" s="70">
        <v>17</v>
      </c>
      <c r="H398" s="70">
        <v>22</v>
      </c>
      <c r="I398" s="71">
        <v>14</v>
      </c>
      <c r="J398" s="70">
        <v>325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69" t="s">
        <v>109</v>
      </c>
      <c r="F399" s="70">
        <v>180</v>
      </c>
      <c r="G399" s="70">
        <v>4</v>
      </c>
      <c r="H399" s="70">
        <v>6</v>
      </c>
      <c r="I399" s="71">
        <v>23</v>
      </c>
      <c r="J399" s="70">
        <v>223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78" t="s">
        <v>73</v>
      </c>
      <c r="F400" s="79">
        <v>190</v>
      </c>
      <c r="G400" s="79">
        <v>0</v>
      </c>
      <c r="H400" s="79">
        <v>0</v>
      </c>
      <c r="I400" s="80">
        <v>16</v>
      </c>
      <c r="J400" s="51">
        <v>75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70">
        <v>20</v>
      </c>
      <c r="G401" s="70">
        <v>2</v>
      </c>
      <c r="H401" s="70">
        <v>0</v>
      </c>
      <c r="I401" s="71">
        <v>9</v>
      </c>
      <c r="J401" s="51">
        <v>38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70">
        <v>20</v>
      </c>
      <c r="G402" s="70">
        <v>1</v>
      </c>
      <c r="H402" s="70">
        <v>0</v>
      </c>
      <c r="I402" s="71">
        <v>8</v>
      </c>
      <c r="J402" s="51">
        <v>36</v>
      </c>
      <c r="K402" s="52"/>
      <c r="L402" s="51"/>
    </row>
    <row r="403" spans="1:12" ht="15.75" thickBot="1" x14ac:dyDescent="0.3">
      <c r="A403" s="25"/>
      <c r="B403" s="16"/>
      <c r="C403" s="11"/>
      <c r="D403" s="6"/>
      <c r="E403" s="72" t="s">
        <v>102</v>
      </c>
      <c r="F403" s="73">
        <v>90</v>
      </c>
      <c r="G403" s="73">
        <v>4</v>
      </c>
      <c r="H403" s="73">
        <v>6</v>
      </c>
      <c r="I403" s="74">
        <v>7</v>
      </c>
      <c r="J403" s="51">
        <v>105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1020</v>
      </c>
      <c r="G405" s="21">
        <f t="shared" ref="G405" si="291">SUM(G396:G404)</f>
        <v>38</v>
      </c>
      <c r="H405" s="21">
        <f t="shared" ref="H405" si="292">SUM(H396:H404)</f>
        <v>51</v>
      </c>
      <c r="I405" s="21">
        <f t="shared" ref="I405" si="293">SUM(I396:I404)</f>
        <v>105</v>
      </c>
      <c r="J405" s="21">
        <f t="shared" ref="J405" si="294">SUM(J396:J404)</f>
        <v>1160</v>
      </c>
      <c r="K405" s="27"/>
      <c r="L405" s="21">
        <f t="shared" ref="L405" ca="1" si="295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6">SUM(G406:G409)</f>
        <v>0</v>
      </c>
      <c r="H410" s="21">
        <f t="shared" ref="H410" si="297">SUM(H406:H409)</f>
        <v>0</v>
      </c>
      <c r="I410" s="21">
        <f t="shared" ref="I410" si="298">SUM(I406:I409)</f>
        <v>0</v>
      </c>
      <c r="J410" s="21">
        <f t="shared" ref="J410" si="299">SUM(J406:J409)</f>
        <v>0</v>
      </c>
      <c r="K410" s="27"/>
      <c r="L410" s="21">
        <f t="shared" ref="L410" ca="1" si="300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1">SUM(G411:G416)</f>
        <v>0</v>
      </c>
      <c r="H417" s="21">
        <f t="shared" ref="H417" si="302">SUM(H411:H416)</f>
        <v>0</v>
      </c>
      <c r="I417" s="21">
        <f t="shared" ref="I417" si="303">SUM(I411:I416)</f>
        <v>0</v>
      </c>
      <c r="J417" s="21">
        <f t="shared" ref="J417" si="304">SUM(J411:J416)</f>
        <v>0</v>
      </c>
      <c r="K417" s="27"/>
      <c r="L417" s="21">
        <f t="shared" ref="L417" ca="1" si="30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6">SUM(G418:G423)</f>
        <v>0</v>
      </c>
      <c r="H424" s="21">
        <f t="shared" ref="H424" si="307">SUM(H418:H423)</f>
        <v>0</v>
      </c>
      <c r="I424" s="21">
        <f t="shared" ref="I424" si="308">SUM(I418:I423)</f>
        <v>0</v>
      </c>
      <c r="J424" s="21">
        <f t="shared" ref="J424" si="309">SUM(J418:J423)</f>
        <v>0</v>
      </c>
      <c r="K424" s="27"/>
      <c r="L424" s="21">
        <f t="shared" ref="L424" ca="1" si="310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1510</v>
      </c>
      <c r="G425" s="34">
        <f t="shared" ref="G425" si="311">G391+G395+G405+G410+G417+G424</f>
        <v>56</v>
      </c>
      <c r="H425" s="34">
        <f t="shared" ref="H425" si="312">H391+H395+H405+H410+H417+H424</f>
        <v>66.38</v>
      </c>
      <c r="I425" s="34">
        <f t="shared" ref="I425" si="313">I391+I395+I405+I410+I417+I424</f>
        <v>214</v>
      </c>
      <c r="J425" s="34">
        <f t="shared" ref="J425" si="314">J391+J395+J405+J410+J417+J424</f>
        <v>1788</v>
      </c>
      <c r="K425" s="35"/>
      <c r="L425" s="34">
        <f t="shared" ref="L425" ca="1" si="315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66" t="s">
        <v>110</v>
      </c>
      <c r="F426" s="67">
        <v>200</v>
      </c>
      <c r="G426" s="67">
        <v>8</v>
      </c>
      <c r="H426" s="67">
        <v>9</v>
      </c>
      <c r="I426" s="68">
        <v>36</v>
      </c>
      <c r="J426" s="48">
        <v>120</v>
      </c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69" t="s">
        <v>84</v>
      </c>
      <c r="F428" s="70">
        <v>180</v>
      </c>
      <c r="G428" s="70">
        <v>6</v>
      </c>
      <c r="H428" s="70">
        <v>5</v>
      </c>
      <c r="I428" s="71">
        <v>18</v>
      </c>
      <c r="J428" s="51">
        <v>198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69" t="s">
        <v>50</v>
      </c>
      <c r="F429" s="70">
        <v>20</v>
      </c>
      <c r="G429" s="70">
        <v>2</v>
      </c>
      <c r="H429" s="70">
        <v>0.38</v>
      </c>
      <c r="I429" s="71">
        <v>9</v>
      </c>
      <c r="J429" s="51">
        <v>38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69" t="s">
        <v>51</v>
      </c>
      <c r="F431" s="70">
        <v>20</v>
      </c>
      <c r="G431" s="70">
        <v>1</v>
      </c>
      <c r="H431" s="70">
        <v>0</v>
      </c>
      <c r="I431" s="71">
        <v>8</v>
      </c>
      <c r="J431" s="51">
        <v>36</v>
      </c>
      <c r="K431" s="52"/>
      <c r="L431" s="51"/>
    </row>
    <row r="432" spans="1:12" ht="15.75" thickBot="1" x14ac:dyDescent="0.3">
      <c r="A432" s="25"/>
      <c r="B432" s="16"/>
      <c r="C432" s="11"/>
      <c r="D432" s="6"/>
      <c r="E432" s="72" t="s">
        <v>78</v>
      </c>
      <c r="F432" s="73">
        <v>24</v>
      </c>
      <c r="G432" s="73">
        <v>3</v>
      </c>
      <c r="H432" s="73">
        <v>3</v>
      </c>
      <c r="I432" s="74">
        <v>0</v>
      </c>
      <c r="J432" s="51">
        <v>94</v>
      </c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444</v>
      </c>
      <c r="G433" s="21">
        <f t="shared" ref="G433" si="316">SUM(G426:G432)</f>
        <v>20</v>
      </c>
      <c r="H433" s="21">
        <f t="shared" ref="H433" si="317">SUM(H426:H432)</f>
        <v>17.380000000000003</v>
      </c>
      <c r="I433" s="21">
        <f t="shared" ref="I433" si="318">SUM(I426:I432)</f>
        <v>71</v>
      </c>
      <c r="J433" s="21">
        <f t="shared" ref="J433" si="319">SUM(J426:J432)</f>
        <v>486</v>
      </c>
      <c r="K433" s="27"/>
      <c r="L433" s="21">
        <f t="shared" si="285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0">SUM(G434:G436)</f>
        <v>0</v>
      </c>
      <c r="H437" s="21">
        <f t="shared" ref="H437" si="321">SUM(H434:H436)</f>
        <v>0</v>
      </c>
      <c r="I437" s="21">
        <f t="shared" ref="I437" si="322">SUM(I434:I436)</f>
        <v>0</v>
      </c>
      <c r="J437" s="21">
        <f t="shared" ref="J437" si="323">SUM(J434:J436)</f>
        <v>0</v>
      </c>
      <c r="K437" s="27"/>
      <c r="L437" s="21">
        <f t="shared" ref="L437" ca="1" si="324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75" t="s">
        <v>112</v>
      </c>
      <c r="F438" s="76">
        <v>150</v>
      </c>
      <c r="G438" s="76">
        <v>6</v>
      </c>
      <c r="H438" s="76">
        <v>15</v>
      </c>
      <c r="I438" s="77">
        <v>12</v>
      </c>
      <c r="J438" s="51">
        <v>115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69" t="s">
        <v>111</v>
      </c>
      <c r="F439" s="70">
        <v>300</v>
      </c>
      <c r="G439" s="70">
        <v>29</v>
      </c>
      <c r="H439" s="70">
        <v>7</v>
      </c>
      <c r="I439" s="71">
        <v>12</v>
      </c>
      <c r="J439" s="51">
        <v>139</v>
      </c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69" t="s">
        <v>113</v>
      </c>
      <c r="F440" s="70">
        <v>120</v>
      </c>
      <c r="G440" s="70">
        <v>10</v>
      </c>
      <c r="H440" s="70">
        <v>10</v>
      </c>
      <c r="I440" s="71">
        <v>1</v>
      </c>
      <c r="J440" s="51">
        <v>199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69" t="s">
        <v>114</v>
      </c>
      <c r="F441" s="70">
        <v>180</v>
      </c>
      <c r="G441" s="70">
        <v>10</v>
      </c>
      <c r="H441" s="70">
        <v>9</v>
      </c>
      <c r="I441" s="71">
        <v>47</v>
      </c>
      <c r="J441" s="51">
        <v>167</v>
      </c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78" t="s">
        <v>73</v>
      </c>
      <c r="F442" s="79">
        <v>190</v>
      </c>
      <c r="G442" s="79">
        <v>0</v>
      </c>
      <c r="H442" s="79">
        <v>0</v>
      </c>
      <c r="I442" s="80">
        <v>16</v>
      </c>
      <c r="J442" s="51">
        <v>75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70">
        <v>20</v>
      </c>
      <c r="G443" s="70">
        <v>2</v>
      </c>
      <c r="H443" s="70">
        <v>0</v>
      </c>
      <c r="I443" s="71">
        <v>9</v>
      </c>
      <c r="J443" s="51">
        <v>38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70">
        <v>20</v>
      </c>
      <c r="G444" s="70">
        <v>1</v>
      </c>
      <c r="H444" s="70">
        <v>0</v>
      </c>
      <c r="I444" s="71">
        <v>8</v>
      </c>
      <c r="J444" s="51">
        <v>36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980</v>
      </c>
      <c r="G447" s="21">
        <f t="shared" ref="G447" si="325">SUM(G438:G446)</f>
        <v>58</v>
      </c>
      <c r="H447" s="21">
        <f t="shared" ref="H447" si="326">SUM(H438:H446)</f>
        <v>41</v>
      </c>
      <c r="I447" s="21">
        <f t="shared" ref="I447" si="327">SUM(I438:I446)</f>
        <v>105</v>
      </c>
      <c r="J447" s="21">
        <f t="shared" ref="J447" si="328">SUM(J438:J446)</f>
        <v>769</v>
      </c>
      <c r="K447" s="27"/>
      <c r="L447" s="21">
        <f t="shared" ref="L447" ca="1" si="329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69" t="s">
        <v>115</v>
      </c>
      <c r="F448" s="70">
        <v>100</v>
      </c>
      <c r="G448" s="70">
        <v>6</v>
      </c>
      <c r="H448" s="70">
        <v>8</v>
      </c>
      <c r="I448" s="71">
        <v>35</v>
      </c>
      <c r="J448" s="51">
        <v>120</v>
      </c>
      <c r="K448" s="52"/>
      <c r="L448" s="51"/>
    </row>
    <row r="449" spans="1:12" ht="15.75" thickBot="1" x14ac:dyDescent="0.3">
      <c r="A449" s="25"/>
      <c r="B449" s="16"/>
      <c r="C449" s="11"/>
      <c r="D449" s="12" t="s">
        <v>31</v>
      </c>
      <c r="E449" s="72" t="s">
        <v>116</v>
      </c>
      <c r="F449" s="73">
        <v>80</v>
      </c>
      <c r="G449" s="73">
        <v>6</v>
      </c>
      <c r="H449" s="73">
        <v>5</v>
      </c>
      <c r="I449" s="74">
        <v>29</v>
      </c>
      <c r="J449" s="51">
        <v>92</v>
      </c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180</v>
      </c>
      <c r="G452" s="21">
        <f t="shared" ref="G452" si="330">SUM(G448:G451)</f>
        <v>12</v>
      </c>
      <c r="H452" s="21">
        <f t="shared" ref="H452" si="331">SUM(H448:H451)</f>
        <v>13</v>
      </c>
      <c r="I452" s="21">
        <f t="shared" ref="I452" si="332">SUM(I448:I451)</f>
        <v>64</v>
      </c>
      <c r="J452" s="21">
        <f t="shared" ref="J452" si="333">SUM(J448:J451)</f>
        <v>212</v>
      </c>
      <c r="K452" s="27"/>
      <c r="L452" s="21">
        <f t="shared" ref="L452" ca="1" si="334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5">SUM(G453:G458)</f>
        <v>0</v>
      </c>
      <c r="H459" s="21">
        <f t="shared" ref="H459" si="336">SUM(H453:H458)</f>
        <v>0</v>
      </c>
      <c r="I459" s="21">
        <f t="shared" ref="I459" si="337">SUM(I453:I458)</f>
        <v>0</v>
      </c>
      <c r="J459" s="21">
        <f t="shared" ref="J459" si="338">SUM(J453:J458)</f>
        <v>0</v>
      </c>
      <c r="K459" s="27"/>
      <c r="L459" s="21">
        <f t="shared" ref="L459" ca="1" si="339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0">SUM(G460:G465)</f>
        <v>0</v>
      </c>
      <c r="H466" s="21">
        <f t="shared" ref="H466" si="341">SUM(H460:H465)</f>
        <v>0</v>
      </c>
      <c r="I466" s="21">
        <f t="shared" ref="I466" si="342">SUM(I460:I465)</f>
        <v>0</v>
      </c>
      <c r="J466" s="21">
        <f t="shared" ref="J466" si="343">SUM(J460:J465)</f>
        <v>0</v>
      </c>
      <c r="K466" s="27"/>
      <c r="L466" s="21">
        <f t="shared" ref="L466" ca="1" si="344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1604</v>
      </c>
      <c r="G467" s="34">
        <f t="shared" ref="G467" si="345">G433+G437+G447+G452+G459+G466</f>
        <v>90</v>
      </c>
      <c r="H467" s="34">
        <f t="shared" ref="H467" si="346">H433+H437+H447+H452+H459+H466</f>
        <v>71.38</v>
      </c>
      <c r="I467" s="34">
        <f t="shared" ref="I467" si="347">I433+I437+I447+I452+I459+I466</f>
        <v>240</v>
      </c>
      <c r="J467" s="34">
        <f t="shared" ref="J467" si="348">J433+J437+J447+J452+J459+J466</f>
        <v>1467</v>
      </c>
      <c r="K467" s="35"/>
      <c r="L467" s="34">
        <f t="shared" ref="L467" ca="1" si="349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66" t="s">
        <v>117</v>
      </c>
      <c r="F468" s="67">
        <v>200</v>
      </c>
      <c r="G468" s="67">
        <v>8</v>
      </c>
      <c r="H468" s="67">
        <v>9</v>
      </c>
      <c r="I468" s="68">
        <v>36</v>
      </c>
      <c r="J468" s="48">
        <v>221</v>
      </c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69" t="s">
        <v>77</v>
      </c>
      <c r="F470" s="70">
        <v>180</v>
      </c>
      <c r="G470" s="70">
        <v>6</v>
      </c>
      <c r="H470" s="70">
        <v>5</v>
      </c>
      <c r="I470" s="71">
        <v>18</v>
      </c>
      <c r="J470" s="51">
        <v>192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70">
        <v>20</v>
      </c>
      <c r="G471" s="70">
        <v>2</v>
      </c>
      <c r="H471" s="70">
        <v>0.38</v>
      </c>
      <c r="I471" s="71">
        <v>9</v>
      </c>
      <c r="J471" s="51">
        <v>36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69" t="s">
        <v>51</v>
      </c>
      <c r="F473" s="70">
        <v>20</v>
      </c>
      <c r="G473" s="70">
        <v>1</v>
      </c>
      <c r="H473" s="70">
        <v>0</v>
      </c>
      <c r="I473" s="71">
        <v>8</v>
      </c>
      <c r="J473" s="51">
        <v>38</v>
      </c>
      <c r="K473" s="52"/>
      <c r="L473" s="51"/>
    </row>
    <row r="474" spans="1:12" ht="15.75" thickBot="1" x14ac:dyDescent="0.3">
      <c r="A474" s="25"/>
      <c r="B474" s="16"/>
      <c r="C474" s="11"/>
      <c r="D474" s="6"/>
      <c r="E474" s="72" t="s">
        <v>52</v>
      </c>
      <c r="F474" s="73">
        <v>8</v>
      </c>
      <c r="G474" s="73">
        <v>0</v>
      </c>
      <c r="H474" s="73">
        <v>8</v>
      </c>
      <c r="I474" s="74">
        <v>0</v>
      </c>
      <c r="J474" s="51">
        <v>53</v>
      </c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428</v>
      </c>
      <c r="G475" s="21">
        <f t="shared" ref="G475" si="350">SUM(G468:G474)</f>
        <v>17</v>
      </c>
      <c r="H475" s="21">
        <f t="shared" ref="H475" si="351">SUM(H468:H474)</f>
        <v>22.380000000000003</v>
      </c>
      <c r="I475" s="21">
        <f t="shared" ref="I475" si="352">SUM(I468:I474)</f>
        <v>71</v>
      </c>
      <c r="J475" s="21">
        <f t="shared" ref="J475" si="353">SUM(J468:J474)</f>
        <v>540</v>
      </c>
      <c r="K475" s="27"/>
      <c r="L475" s="21">
        <f t="shared" ref="L475:L517" si="354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5">SUM(G476:G478)</f>
        <v>0</v>
      </c>
      <c r="H479" s="21">
        <f t="shared" ref="H479" si="356">SUM(H476:H478)</f>
        <v>0</v>
      </c>
      <c r="I479" s="21">
        <f t="shared" ref="I479" si="357">SUM(I476:I478)</f>
        <v>0</v>
      </c>
      <c r="J479" s="21">
        <f t="shared" ref="J479" si="358">SUM(J476:J478)</f>
        <v>0</v>
      </c>
      <c r="K479" s="27"/>
      <c r="L479" s="21">
        <f t="shared" ref="L479" ca="1" si="359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75" t="s">
        <v>63</v>
      </c>
      <c r="F480" s="76">
        <v>130</v>
      </c>
      <c r="G480" s="76">
        <v>11</v>
      </c>
      <c r="H480" s="76">
        <v>24</v>
      </c>
      <c r="I480" s="77">
        <v>6</v>
      </c>
      <c r="J480" s="76">
        <v>121</v>
      </c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69" t="s">
        <v>118</v>
      </c>
      <c r="F481" s="70">
        <v>250</v>
      </c>
      <c r="G481" s="70">
        <v>7</v>
      </c>
      <c r="H481" s="70">
        <v>7</v>
      </c>
      <c r="I481" s="71">
        <v>17</v>
      </c>
      <c r="J481" s="70">
        <v>248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69" t="s">
        <v>119</v>
      </c>
      <c r="F482" s="70">
        <v>100</v>
      </c>
      <c r="G482" s="70">
        <v>17</v>
      </c>
      <c r="H482" s="70">
        <v>27</v>
      </c>
      <c r="I482" s="71">
        <v>4</v>
      </c>
      <c r="J482" s="70">
        <v>273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69" t="s">
        <v>95</v>
      </c>
      <c r="F483" s="70">
        <v>180</v>
      </c>
      <c r="G483" s="70">
        <v>8</v>
      </c>
      <c r="H483" s="70">
        <v>5</v>
      </c>
      <c r="I483" s="71">
        <v>38</v>
      </c>
      <c r="J483" s="70">
        <v>220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78" t="s">
        <v>120</v>
      </c>
      <c r="F484" s="79">
        <v>200</v>
      </c>
      <c r="G484" s="79">
        <v>4</v>
      </c>
      <c r="H484" s="79">
        <v>1</v>
      </c>
      <c r="I484" s="80">
        <v>25</v>
      </c>
      <c r="J484" s="51">
        <v>116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70">
        <v>20</v>
      </c>
      <c r="G485" s="70">
        <v>20</v>
      </c>
      <c r="H485" s="70">
        <v>20</v>
      </c>
      <c r="I485" s="70">
        <v>20</v>
      </c>
      <c r="J485" s="51">
        <v>38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70">
        <v>20</v>
      </c>
      <c r="G486" s="70">
        <v>1</v>
      </c>
      <c r="H486" s="70">
        <v>0</v>
      </c>
      <c r="I486" s="71">
        <v>8</v>
      </c>
      <c r="J486" s="51">
        <v>36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900</v>
      </c>
      <c r="G489" s="21">
        <f t="shared" ref="G489" si="360">SUM(G480:G488)</f>
        <v>68</v>
      </c>
      <c r="H489" s="21">
        <f t="shared" ref="H489" si="361">SUM(H480:H488)</f>
        <v>84</v>
      </c>
      <c r="I489" s="21">
        <f t="shared" ref="I489" si="362">SUM(I480:I488)</f>
        <v>118</v>
      </c>
      <c r="J489" s="21">
        <f t="shared" ref="J489" si="363">SUM(J480:J488)</f>
        <v>1052</v>
      </c>
      <c r="K489" s="27"/>
      <c r="L489" s="21">
        <f t="shared" ref="L489" ca="1" si="364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69" t="s">
        <v>122</v>
      </c>
      <c r="F490" s="70">
        <v>200</v>
      </c>
      <c r="G490" s="70">
        <v>32</v>
      </c>
      <c r="H490" s="70">
        <v>17</v>
      </c>
      <c r="I490" s="71">
        <v>32</v>
      </c>
      <c r="J490" s="51">
        <v>233</v>
      </c>
      <c r="K490" s="52"/>
      <c r="L490" s="51"/>
    </row>
    <row r="491" spans="1:12" ht="15.75" thickBot="1" x14ac:dyDescent="0.3">
      <c r="A491" s="25"/>
      <c r="B491" s="16"/>
      <c r="C491" s="11"/>
      <c r="D491" s="12" t="s">
        <v>31</v>
      </c>
      <c r="E491" s="72" t="s">
        <v>73</v>
      </c>
      <c r="F491" s="73">
        <v>190</v>
      </c>
      <c r="G491" s="73">
        <v>0</v>
      </c>
      <c r="H491" s="73">
        <v>16</v>
      </c>
      <c r="I491" s="74">
        <v>29</v>
      </c>
      <c r="J491" s="51">
        <v>0</v>
      </c>
      <c r="K491" s="52"/>
      <c r="L491" s="51"/>
    </row>
    <row r="492" spans="1:12" ht="15" x14ac:dyDescent="0.25">
      <c r="A492" s="25"/>
      <c r="B492" s="16"/>
      <c r="C492" s="11"/>
      <c r="D492" s="6"/>
      <c r="E492" s="66" t="s">
        <v>121</v>
      </c>
      <c r="F492" s="67">
        <v>45</v>
      </c>
      <c r="G492" s="67">
        <v>2</v>
      </c>
      <c r="H492" s="67">
        <v>3</v>
      </c>
      <c r="I492" s="68">
        <v>9</v>
      </c>
      <c r="J492" s="51">
        <v>74</v>
      </c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435</v>
      </c>
      <c r="G494" s="21">
        <f t="shared" ref="G494" si="365">SUM(G490:G493)</f>
        <v>34</v>
      </c>
      <c r="H494" s="21">
        <f t="shared" ref="H494" si="366">SUM(H490:H493)</f>
        <v>36</v>
      </c>
      <c r="I494" s="21">
        <f t="shared" ref="I494" si="367">SUM(I490:I493)</f>
        <v>70</v>
      </c>
      <c r="J494" s="21">
        <f t="shared" ref="J494" si="368">SUM(J490:J493)</f>
        <v>307</v>
      </c>
      <c r="K494" s="27"/>
      <c r="L494" s="21">
        <f t="shared" ref="L494" ca="1" si="369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0">SUM(G495:G500)</f>
        <v>0</v>
      </c>
      <c r="H501" s="21">
        <f t="shared" ref="H501" si="371">SUM(H495:H500)</f>
        <v>0</v>
      </c>
      <c r="I501" s="21">
        <f t="shared" ref="I501" si="372">SUM(I495:I500)</f>
        <v>0</v>
      </c>
      <c r="J501" s="21">
        <f t="shared" ref="J501" si="373">SUM(J495:J500)</f>
        <v>0</v>
      </c>
      <c r="K501" s="27"/>
      <c r="L501" s="21">
        <f t="shared" ref="L501" ca="1" si="374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5">SUM(G502:G507)</f>
        <v>0</v>
      </c>
      <c r="H508" s="21">
        <f t="shared" ref="H508" si="376">SUM(H502:H507)</f>
        <v>0</v>
      </c>
      <c r="I508" s="21">
        <f t="shared" ref="I508" si="377">SUM(I502:I507)</f>
        <v>0</v>
      </c>
      <c r="J508" s="21">
        <f t="shared" ref="J508" si="378">SUM(J502:J507)</f>
        <v>0</v>
      </c>
      <c r="K508" s="27"/>
      <c r="L508" s="21">
        <f t="shared" ref="L508" ca="1" si="379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1763</v>
      </c>
      <c r="G509" s="34">
        <f t="shared" ref="G509" si="380">G475+G479+G489+G494+G501+G508</f>
        <v>119</v>
      </c>
      <c r="H509" s="34">
        <f t="shared" ref="H509" si="381">H475+H479+H489+H494+H501+H508</f>
        <v>142.38</v>
      </c>
      <c r="I509" s="34">
        <f t="shared" ref="I509" si="382">I475+I479+I489+I494+I501+I508</f>
        <v>259</v>
      </c>
      <c r="J509" s="34">
        <f t="shared" ref="J509" si="383">J475+J479+J489+J494+J501+J508</f>
        <v>1899</v>
      </c>
      <c r="K509" s="35"/>
      <c r="L509" s="34">
        <f t="shared" ref="L509" ca="1" si="384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5">SUM(G510:G516)</f>
        <v>0</v>
      </c>
      <c r="H517" s="21">
        <f t="shared" ref="H517" si="386">SUM(H510:H516)</f>
        <v>0</v>
      </c>
      <c r="I517" s="21">
        <f t="shared" ref="I517" si="387">SUM(I510:I516)</f>
        <v>0</v>
      </c>
      <c r="J517" s="21">
        <f t="shared" ref="J517" si="388">SUM(J510:J516)</f>
        <v>0</v>
      </c>
      <c r="K517" s="27"/>
      <c r="L517" s="21">
        <f t="shared" si="354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9">SUM(G518:G520)</f>
        <v>0</v>
      </c>
      <c r="H521" s="21">
        <f t="shared" ref="H521" si="390">SUM(H518:H520)</f>
        <v>0</v>
      </c>
      <c r="I521" s="21">
        <f t="shared" ref="I521" si="391">SUM(I518:I520)</f>
        <v>0</v>
      </c>
      <c r="J521" s="21">
        <f t="shared" ref="J521" si="392">SUM(J518:J520)</f>
        <v>0</v>
      </c>
      <c r="K521" s="27"/>
      <c r="L521" s="21">
        <f t="shared" ref="L521" ca="1" si="393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4">SUM(G522:G530)</f>
        <v>0</v>
      </c>
      <c r="H531" s="21">
        <f t="shared" ref="H531" si="395">SUM(H522:H530)</f>
        <v>0</v>
      </c>
      <c r="I531" s="21">
        <f t="shared" ref="I531" si="396">SUM(I522:I530)</f>
        <v>0</v>
      </c>
      <c r="J531" s="21">
        <f t="shared" ref="J531" si="397">SUM(J522:J530)</f>
        <v>0</v>
      </c>
      <c r="K531" s="27"/>
      <c r="L531" s="21">
        <f t="shared" ref="L531" ca="1" si="398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9">SUM(G532:G535)</f>
        <v>0</v>
      </c>
      <c r="H536" s="21">
        <f t="shared" ref="H536" si="400">SUM(H532:H535)</f>
        <v>0</v>
      </c>
      <c r="I536" s="21">
        <f t="shared" ref="I536" si="401">SUM(I532:I535)</f>
        <v>0</v>
      </c>
      <c r="J536" s="21">
        <f t="shared" ref="J536" si="402">SUM(J532:J535)</f>
        <v>0</v>
      </c>
      <c r="K536" s="27"/>
      <c r="L536" s="21">
        <f t="shared" ref="L536" ca="1" si="403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4">SUM(G537:G542)</f>
        <v>0</v>
      </c>
      <c r="H543" s="21">
        <f t="shared" ref="H543" si="405">SUM(H537:H542)</f>
        <v>0</v>
      </c>
      <c r="I543" s="21">
        <f t="shared" ref="I543" si="406">SUM(I537:I542)</f>
        <v>0</v>
      </c>
      <c r="J543" s="21">
        <f t="shared" ref="J543" si="407">SUM(J537:J542)</f>
        <v>0</v>
      </c>
      <c r="K543" s="27"/>
      <c r="L543" s="21">
        <f t="shared" ref="L543" ca="1" si="408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9">SUM(G544:G549)</f>
        <v>0</v>
      </c>
      <c r="H550" s="21">
        <f t="shared" ref="H550" si="410">SUM(H544:H549)</f>
        <v>0</v>
      </c>
      <c r="I550" s="21">
        <f t="shared" ref="I550" si="411">SUM(I544:I549)</f>
        <v>0</v>
      </c>
      <c r="J550" s="21">
        <f t="shared" ref="J550" si="412">SUM(J544:J549)</f>
        <v>0</v>
      </c>
      <c r="K550" s="27"/>
      <c r="L550" s="21">
        <f t="shared" ref="L550" ca="1" si="413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4">G517+G521+G531+G536+G543+G550</f>
        <v>0</v>
      </c>
      <c r="H551" s="34">
        <f t="shared" ref="H551" si="415">H517+H521+H531+H536+H543+H550</f>
        <v>0</v>
      </c>
      <c r="I551" s="34">
        <f t="shared" ref="I551" si="416">I517+I521+I531+I536+I543+I550</f>
        <v>0</v>
      </c>
      <c r="J551" s="34">
        <f t="shared" ref="J551" si="417">J517+J521+J531+J536+J543+J550</f>
        <v>0</v>
      </c>
      <c r="K551" s="35"/>
      <c r="L551" s="34">
        <f t="shared" ref="L551" ca="1" si="418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9">SUM(G552:G558)</f>
        <v>0</v>
      </c>
      <c r="H559" s="21">
        <f t="shared" ref="H559" si="420">SUM(H552:H558)</f>
        <v>0</v>
      </c>
      <c r="I559" s="21">
        <f t="shared" ref="I559" si="421">SUM(I552:I558)</f>
        <v>0</v>
      </c>
      <c r="J559" s="21">
        <f t="shared" ref="J559" si="422">SUM(J552:J558)</f>
        <v>0</v>
      </c>
      <c r="K559" s="27"/>
      <c r="L559" s="21">
        <f t="shared" ref="L559" si="423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4">SUM(G560:G562)</f>
        <v>0</v>
      </c>
      <c r="H563" s="21">
        <f t="shared" ref="H563" si="425">SUM(H560:H562)</f>
        <v>0</v>
      </c>
      <c r="I563" s="21">
        <f t="shared" ref="I563" si="426">SUM(I560:I562)</f>
        <v>0</v>
      </c>
      <c r="J563" s="21">
        <f t="shared" ref="J563" si="427">SUM(J560:J562)</f>
        <v>0</v>
      </c>
      <c r="K563" s="27"/>
      <c r="L563" s="21">
        <f t="shared" ref="L563" ca="1" si="428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9">SUM(G564:G572)</f>
        <v>0</v>
      </c>
      <c r="H573" s="21">
        <f t="shared" ref="H573" si="430">SUM(H564:H572)</f>
        <v>0</v>
      </c>
      <c r="I573" s="21">
        <f t="shared" ref="I573" si="431">SUM(I564:I572)</f>
        <v>0</v>
      </c>
      <c r="J573" s="21">
        <f t="shared" ref="J573" si="432">SUM(J564:J572)</f>
        <v>0</v>
      </c>
      <c r="K573" s="27"/>
      <c r="L573" s="21">
        <f t="shared" ref="L573" ca="1" si="433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4">SUM(G574:G577)</f>
        <v>0</v>
      </c>
      <c r="H578" s="21">
        <f t="shared" ref="H578" si="435">SUM(H574:H577)</f>
        <v>0</v>
      </c>
      <c r="I578" s="21">
        <f t="shared" ref="I578" si="436">SUM(I574:I577)</f>
        <v>0</v>
      </c>
      <c r="J578" s="21">
        <f t="shared" ref="J578" si="437">SUM(J574:J577)</f>
        <v>0</v>
      </c>
      <c r="K578" s="27"/>
      <c r="L578" s="21">
        <f t="shared" ref="L578" ca="1" si="43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9">SUM(G579:G584)</f>
        <v>0</v>
      </c>
      <c r="H585" s="21">
        <f t="shared" ref="H585" si="440">SUM(H579:H584)</f>
        <v>0</v>
      </c>
      <c r="I585" s="21">
        <f t="shared" ref="I585" si="441">SUM(I579:I584)</f>
        <v>0</v>
      </c>
      <c r="J585" s="21">
        <f t="shared" ref="J585" si="442">SUM(J579:J584)</f>
        <v>0</v>
      </c>
      <c r="K585" s="27"/>
      <c r="L585" s="21">
        <f t="shared" ref="L585" ca="1" si="443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4">SUM(G586:G591)</f>
        <v>0</v>
      </c>
      <c r="H592" s="21">
        <f t="shared" ref="H592" si="445">SUM(H586:H591)</f>
        <v>0</v>
      </c>
      <c r="I592" s="21">
        <f t="shared" ref="I592" si="446">SUM(I586:I591)</f>
        <v>0</v>
      </c>
      <c r="J592" s="21">
        <f t="shared" ref="J592" si="447">SUM(J586:J591)</f>
        <v>0</v>
      </c>
      <c r="K592" s="27"/>
      <c r="L592" s="21">
        <f t="shared" ref="L592" ca="1" si="448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49">G559+G563+G573+G578+G585+G592</f>
        <v>0</v>
      </c>
      <c r="H593" s="40">
        <f t="shared" ref="H593" si="450">H559+H563+H573+H578+H585+H592</f>
        <v>0</v>
      </c>
      <c r="I593" s="40">
        <f t="shared" ref="I593" si="451">I559+I563+I573+I578+I585+I592</f>
        <v>0</v>
      </c>
      <c r="J593" s="40">
        <f t="shared" ref="J593" si="452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1724.2</v>
      </c>
      <c r="G594" s="42">
        <f t="shared" ref="G594:L594" si="45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76.3</v>
      </c>
      <c r="H594" s="42">
        <f t="shared" si="453"/>
        <v>78.28</v>
      </c>
      <c r="I594" s="42">
        <f t="shared" si="453"/>
        <v>237.8</v>
      </c>
      <c r="J594" s="42">
        <f t="shared" si="453"/>
        <v>1713.8</v>
      </c>
      <c r="K594" s="42"/>
      <c r="L594" s="42" t="e">
        <f t="shared" ca="1" si="453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2023-10-24T08:01:02Z</dcterms:modified>
</cp:coreProperties>
</file>